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30"/>
  </bookViews>
  <sheets>
    <sheet name="titulinis" sheetId="2" r:id="rId1"/>
    <sheet name="skaičiavimai"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0" i="1" l="1"/>
  <c r="I86" i="1"/>
  <c r="J74" i="1"/>
  <c r="J73" i="1"/>
  <c r="J72" i="1"/>
  <c r="J71" i="1"/>
  <c r="I65" i="1"/>
  <c r="I66" i="1" s="1"/>
  <c r="I55" i="1"/>
  <c r="I56" i="1"/>
  <c r="I57" i="1"/>
  <c r="I58" i="1"/>
  <c r="I59" i="1"/>
  <c r="I54" i="1"/>
  <c r="I39" i="1"/>
  <c r="I40" i="1"/>
  <c r="I41" i="1"/>
  <c r="I42" i="1"/>
  <c r="I43" i="1"/>
  <c r="I44" i="1"/>
  <c r="I45" i="1"/>
  <c r="I46" i="1"/>
  <c r="I38" i="1"/>
  <c r="J30" i="1"/>
  <c r="J21" i="1"/>
  <c r="I60" i="1" l="1"/>
  <c r="J92" i="1"/>
  <c r="I47" i="1"/>
  <c r="J94" i="1"/>
  <c r="J96" i="1" s="1"/>
  <c r="J75" i="1"/>
  <c r="J77" i="1" s="1"/>
</calcChain>
</file>

<file path=xl/sharedStrings.xml><?xml version="1.0" encoding="utf-8"?>
<sst xmlns="http://schemas.openxmlformats.org/spreadsheetml/2006/main" count="101" uniqueCount="92">
  <si>
    <t>R</t>
  </si>
  <si>
    <t>f</t>
  </si>
  <si>
    <t>N</t>
  </si>
  <si>
    <t>NE</t>
  </si>
  <si>
    <t>E</t>
  </si>
  <si>
    <t>SE</t>
  </si>
  <si>
    <t>S</t>
  </si>
  <si>
    <t>SO</t>
  </si>
  <si>
    <t>O</t>
  </si>
  <si>
    <t>NO</t>
  </si>
  <si>
    <t>H</t>
  </si>
  <si>
    <t>U</t>
  </si>
  <si>
    <t/>
  </si>
  <si>
    <r>
      <t>Q</t>
    </r>
    <r>
      <rPr>
        <b/>
        <i/>
        <vertAlign val="subscript"/>
        <sz val="11"/>
        <color indexed="8"/>
        <rFont val="Arial"/>
        <family val="2"/>
        <charset val="238"/>
      </rPr>
      <t>SR</t>
    </r>
    <r>
      <rPr>
        <b/>
        <i/>
        <sz val="11"/>
        <color indexed="8"/>
        <rFont val="Arial"/>
        <family val="2"/>
        <charset val="238"/>
      </rPr>
      <t xml:space="preserve"> [W]</t>
    </r>
  </si>
  <si>
    <r>
      <t>Q</t>
    </r>
    <r>
      <rPr>
        <b/>
        <i/>
        <vertAlign val="subscript"/>
        <sz val="11"/>
        <color indexed="8"/>
        <rFont val="Arial"/>
        <family val="2"/>
        <charset val="238"/>
      </rPr>
      <t>ST</t>
    </r>
    <r>
      <rPr>
        <b/>
        <i/>
        <sz val="11"/>
        <color indexed="8"/>
        <rFont val="Arial"/>
        <family val="2"/>
        <charset val="238"/>
      </rPr>
      <t xml:space="preserve"> [W]</t>
    </r>
  </si>
  <si>
    <r>
      <t>Q</t>
    </r>
    <r>
      <rPr>
        <b/>
        <i/>
        <vertAlign val="subscript"/>
        <sz val="11"/>
        <color indexed="8"/>
        <rFont val="Arial"/>
        <family val="2"/>
        <charset val="238"/>
      </rPr>
      <t>SV</t>
    </r>
    <r>
      <rPr>
        <b/>
        <i/>
        <sz val="11"/>
        <color indexed="8"/>
        <rFont val="Arial"/>
        <family val="2"/>
        <charset val="238"/>
      </rPr>
      <t xml:space="preserve"> [W]</t>
    </r>
  </si>
  <si>
    <r>
      <t>Q</t>
    </r>
    <r>
      <rPr>
        <b/>
        <i/>
        <vertAlign val="subscript"/>
        <sz val="11"/>
        <color indexed="8"/>
        <rFont val="Arial"/>
        <family val="2"/>
        <charset val="238"/>
      </rPr>
      <t>SI</t>
    </r>
    <r>
      <rPr>
        <b/>
        <i/>
        <sz val="11"/>
        <color indexed="8"/>
        <rFont val="Arial"/>
        <family val="2"/>
        <charset val="238"/>
      </rPr>
      <t xml:space="preserve"> [W]</t>
    </r>
  </si>
  <si>
    <r>
      <t>Q</t>
    </r>
    <r>
      <rPr>
        <b/>
        <i/>
        <vertAlign val="subscript"/>
        <sz val="11"/>
        <color indexed="8"/>
        <rFont val="Arial"/>
        <family val="2"/>
        <charset val="238"/>
      </rPr>
      <t>LV</t>
    </r>
    <r>
      <rPr>
        <b/>
        <i/>
        <sz val="11"/>
        <color indexed="8"/>
        <rFont val="Arial"/>
        <family val="2"/>
        <charset val="238"/>
      </rPr>
      <t xml:space="preserve"> [W]</t>
    </r>
  </si>
  <si>
    <r>
      <t>Q</t>
    </r>
    <r>
      <rPr>
        <b/>
        <i/>
        <vertAlign val="subscript"/>
        <sz val="11"/>
        <color indexed="8"/>
        <rFont val="Arial"/>
        <family val="2"/>
        <charset val="238"/>
      </rPr>
      <t>LO</t>
    </r>
    <r>
      <rPr>
        <b/>
        <i/>
        <sz val="11"/>
        <color indexed="8"/>
        <rFont val="Arial"/>
        <family val="2"/>
        <charset val="238"/>
      </rPr>
      <t xml:space="preserve"> [W]</t>
    </r>
  </si>
  <si>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</si>
  <si>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</si>
  <si>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</si>
  <si>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</si>
  <si>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</si>
  <si>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</si>
  <si>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</si>
  <si>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</si>
  <si>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AUTHORS</t>
  </si>
  <si>
    <t>Created in 2018</t>
  </si>
  <si>
    <t>Vidinė temperatūra [ºC]</t>
  </si>
  <si>
    <t>Vidinis santykinis drėgnis [%]</t>
  </si>
  <si>
    <t>Lauko temperatūra [ºC]</t>
  </si>
  <si>
    <t>Lauko santykinis drėgnis [%]</t>
  </si>
  <si>
    <t>Temperatūros skirtumas</t>
  </si>
  <si>
    <t>Absoliutaus drėg. skirtumas</t>
  </si>
  <si>
    <t>2. KAMBARIO CHARAKTERISTIKOS</t>
  </si>
  <si>
    <t>Kambario plotas</t>
  </si>
  <si>
    <t>Užimtumas: [Nº Asmenys]</t>
  </si>
  <si>
    <t>Kambario aukštis</t>
  </si>
  <si>
    <t>Vėdinimas: [debitas, m3/h]</t>
  </si>
  <si>
    <t>Tūris</t>
  </si>
  <si>
    <t>3. JUNTAMA ŠILUMA</t>
  </si>
  <si>
    <t>3.1. Saulės radiacija</t>
  </si>
  <si>
    <t>Orientacija</t>
  </si>
  <si>
    <r>
      <t>Plotas [m</t>
    </r>
    <r>
      <rPr>
        <b/>
        <i/>
        <vertAlign val="superscript"/>
        <sz val="11"/>
        <color indexed="8"/>
        <rFont val="Arial"/>
        <family val="2"/>
        <charset val="238"/>
      </rPr>
      <t>2</t>
    </r>
    <r>
      <rPr>
        <b/>
        <i/>
        <sz val="11"/>
        <color indexed="8"/>
        <rFont val="Arial"/>
        <family val="2"/>
        <charset val="238"/>
      </rPr>
      <t>]</t>
    </r>
  </si>
  <si>
    <t>Langai</t>
  </si>
  <si>
    <t>Viso [W]</t>
  </si>
  <si>
    <t>3.2. Šilumos perdavimas per pertvaras</t>
  </si>
  <si>
    <t>3.2.1 Šilumos perdavimas per pertvaras</t>
  </si>
  <si>
    <t>Išorės sienos</t>
  </si>
  <si>
    <t>Vidinės pertvaros</t>
  </si>
  <si>
    <t>Stogas</t>
  </si>
  <si>
    <t>Grindys</t>
  </si>
  <si>
    <t>Durys</t>
  </si>
  <si>
    <t>T Skirtumas</t>
  </si>
  <si>
    <t>Viso[W]</t>
  </si>
  <si>
    <t xml:space="preserve">3.2.2 Ventiliacija ir išorės oro pasiurbimas </t>
  </si>
  <si>
    <t>Srautas</t>
  </si>
  <si>
    <t>jimas dėl ventiliacijos</t>
  </si>
  <si>
    <r>
      <rPr>
        <i/>
        <sz val="11"/>
        <color theme="1"/>
        <rFont val="Arial"/>
        <family val="2"/>
      </rPr>
      <t>Šilumos padidėj</t>
    </r>
    <r>
      <rPr>
        <sz val="11"/>
        <color theme="1"/>
        <rFont val="Arial"/>
        <family val="2"/>
        <charset val="238"/>
      </rPr>
      <t>imas dėl ventiliacijos</t>
    </r>
  </si>
  <si>
    <t>3.2.3 Vidiniai šilumos šaltiniai</t>
  </si>
  <si>
    <t>Kaitinamųjų lempų galia</t>
  </si>
  <si>
    <t>Apšvietimas</t>
  </si>
  <si>
    <t>Fluorescencinių šviesų galia:</t>
  </si>
  <si>
    <t>Elektros prietaisai</t>
  </si>
  <si>
    <t>Visų įrenginių galia</t>
  </si>
  <si>
    <t>Užimtumas</t>
  </si>
  <si>
    <t>Nº asmenų</t>
  </si>
  <si>
    <t>Juntama šiluma / Asmeniui</t>
  </si>
  <si>
    <t>IŠ VISO JUNTAMA ŠILUMA [W]</t>
  </si>
  <si>
    <t>4. LATENTINĖ ŠILUMA</t>
  </si>
  <si>
    <t>4.1. Latentinės šilumos pritekėjimas dėl infiltracijos</t>
  </si>
  <si>
    <t xml:space="preserve"> padidėjimas dėl ventiliacijos</t>
  </si>
  <si>
    <t>Šilumos</t>
  </si>
  <si>
    <t>AH Skirtumas</t>
  </si>
  <si>
    <t>4.2. Latentinė šiluma  nuo užimtumo</t>
  </si>
  <si>
    <t>Latentinė šiluma/Asmeniui</t>
  </si>
  <si>
    <t>BENDRAS LATENTINĖS ŠILUMOS PADIDĖJIMAS [W]</t>
  </si>
  <si>
    <t>ŠALČIO APKROVA QS + QL [W]</t>
  </si>
  <si>
    <t>Korekcijos koeficientas</t>
  </si>
  <si>
    <t>VISO ŠALČIO APKROVA [W]</t>
  </si>
  <si>
    <t>PROJEKTO PAVADINIMAS</t>
  </si>
  <si>
    <t>OBJEKTAS</t>
  </si>
  <si>
    <t>VARDAS IR PAVARDĖ</t>
  </si>
  <si>
    <t>DATA</t>
  </si>
  <si>
    <t>Ši priemonė parengta projektui "Virtualūs ir intensyvūs kursai, lavinantys būsimų inžinierių  praktinius įgūdžius" (VIPSKILLS) Nr.2016-1-PL01-KA203-026152.</t>
  </si>
  <si>
    <t>Antonio Rodero Serrano, Kordobos universitetas (UCO),</t>
  </si>
  <si>
    <t>PILNAS ŠALDYMO APKROVOS SKAIČIAVIMAS</t>
  </si>
  <si>
    <t>1. VIDAUS IR IŠORĖS SĄLYGOS</t>
  </si>
  <si>
    <t>Vidinis absol. drėgn. [g/Kg]</t>
  </si>
  <si>
    <t>Lauko absol. drėgn. [g/Kg]</t>
  </si>
  <si>
    <t>Dorota Anna Krawczyk, Balstogės technologijų universitetas (BUT),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</si>
</sst>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charset val="238"/>
    </font>
    <font>
      <b/>
      <sz val="13"/>
      <color theme="1"/>
      <name val="Arial"/>
      <family val="2"/>
      <charset val="238"/>
    </font>
    <font>
      <i/>
      <sz val="11"/>
      <color theme="1"/>
      <name val="Arial"/>
      <family val="2"/>
      <charset val="238"/>
    </font>
    <font>
      <b/>
      <sz val="11"/>
      <color theme="1"/>
      <name val="Arial"/>
      <family val="2"/>
      <charset val="238"/>
    </font>
    <font>
      <sz val="12"/>
      <color theme="1"/>
      <name val="Arial"/>
      <family val="2"/>
      <charset val="238"/>
    </font>
    <font>
      <b/>
      <sz val="11"/>
      <color rgb="FFFF0000"/>
      <name val="Arial"/>
      <family val="2"/>
      <charset val="238"/>
    </font>
    <font>
      <b/>
      <i/>
      <sz val="13"/>
      <color theme="1"/>
      <name val="Arial"/>
      <family val="2"/>
      <charset val="238"/>
    </font>
    <font>
      <b/>
      <i/>
      <sz val="11"/>
      <color theme="1"/>
      <name val="Arial"/>
      <family val="2"/>
      <charset val="238"/>
    </font>
    <font>
      <b/>
      <i/>
      <sz val="11"/>
      <color indexed="8"/>
      <name val="Arial"/>
      <family val="2"/>
      <charset val="238"/>
    </font>
    <font>
      <b/>
      <i/>
      <vertAlign val="subscript"/>
      <sz val="11"/>
      <color indexed="8"/>
      <name val="Arial"/>
      <family val="2"/>
      <charset val="238"/>
    </font>
    <font>
      <b/>
      <i/>
      <sz val="12"/>
      <color theme="1"/>
      <name val="Arial"/>
      <family val="2"/>
      <charset val="238"/>
    </font>
    <font>
      <b/>
      <i/>
      <vertAlign val="superscript"/>
      <sz val="11"/>
      <color indexed="8"/>
      <name val="Arial"/>
      <family val="2"/>
      <charset val="238"/>
    </font>
    <font>
      <b/>
      <sz val="16"/>
      <color indexed="8"/>
      <name val="MS Sans Serif"/>
      <family val="2"/>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i/>
      <sz val="10"/>
      <color theme="1"/>
      <name val="Arial"/>
      <family val="2"/>
      <charset val="238"/>
    </font>
    <font>
      <i/>
      <sz val="11"/>
      <color theme="1"/>
      <name val="Arial"/>
      <family val="2"/>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thin">
        <color theme="0" tint="-0.249977111117893"/>
      </top>
      <bottom/>
      <diagonal/>
    </border>
    <border>
      <left style="medium">
        <color rgb="FFFF0000"/>
      </left>
      <right style="medium">
        <color rgb="FFFF0000"/>
      </right>
      <top style="thin">
        <color theme="0" tint="-0.249977111117893"/>
      </top>
      <bottom style="thin">
        <color theme="0" tint="-0.249977111117893"/>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rgb="FFFF0000"/>
      </right>
      <top style="thin">
        <color theme="0" tint="-0.249977111117893"/>
      </top>
      <bottom/>
      <diagonal/>
    </border>
    <border>
      <left style="thin">
        <color rgb="FFFF0000"/>
      </left>
      <right style="thin">
        <color theme="0" tint="-0.249977111117893"/>
      </right>
      <top style="thin">
        <color theme="0" tint="-0.249977111117893"/>
      </top>
      <bottom/>
      <diagonal/>
    </border>
    <border>
      <left style="thin">
        <color theme="0" tint="-0.249977111117893"/>
      </left>
      <right style="thin">
        <color rgb="FFFF0000"/>
      </right>
      <top style="thin">
        <color theme="0" tint="-0.249977111117893"/>
      </top>
      <bottom style="thin">
        <color theme="0" tint="-0.249977111117893"/>
      </bottom>
      <diagonal/>
    </border>
    <border>
      <left style="thin">
        <color rgb="FFFF0000"/>
      </left>
      <right style="thin">
        <color theme="0" tint="-0.249977111117893"/>
      </right>
      <top style="thin">
        <color theme="0" tint="-0.249977111117893"/>
      </top>
      <bottom style="thin">
        <color theme="0" tint="-0.249977111117893"/>
      </bottom>
      <diagonal/>
    </border>
    <border>
      <left style="thin">
        <color theme="0" tint="-0.249977111117893"/>
      </left>
      <right style="thin">
        <color rgb="FFFF0000"/>
      </right>
      <top/>
      <bottom style="thin">
        <color theme="0" tint="-0.249977111117893"/>
      </bottom>
      <diagonal/>
    </border>
    <border>
      <left style="thin">
        <color rgb="FFFF0000"/>
      </left>
      <right style="thin">
        <color theme="0" tint="-0.249977111117893"/>
      </right>
      <top/>
      <bottom style="thin">
        <color theme="0" tint="-0.249977111117893"/>
      </bottom>
      <diagonal/>
    </border>
    <border>
      <left style="thin">
        <color theme="0" tint="-0.249977111117893"/>
      </left>
      <right/>
      <top style="thin">
        <color theme="0" tint="-0.34998626667073579"/>
      </top>
      <bottom style="thin">
        <color theme="0" tint="-0.249977111117893"/>
      </bottom>
      <diagonal/>
    </border>
    <border>
      <left style="thin">
        <color theme="0" tint="-0.34998626667073579"/>
      </left>
      <right/>
      <top style="thin">
        <color theme="0" tint="-0.34998626667073579"/>
      </top>
      <bottom style="thin">
        <color theme="0" tint="-0.249977111117893"/>
      </bottom>
      <diagonal/>
    </border>
    <border>
      <left style="medium">
        <color rgb="FFFF0000"/>
      </left>
      <right style="medium">
        <color rgb="FFFF0000"/>
      </right>
      <top style="medium">
        <color rgb="FFFF0000"/>
      </top>
      <bottom style="thin">
        <color theme="0" tint="-0.249977111117893"/>
      </bottom>
      <diagonal/>
    </border>
    <border>
      <left/>
      <right style="medium">
        <color rgb="FFFF0000"/>
      </right>
      <top/>
      <bottom/>
      <diagonal/>
    </border>
    <border>
      <left/>
      <right style="medium">
        <color rgb="FFFF0000"/>
      </right>
      <top style="medium">
        <color rgb="FFFF0000"/>
      </top>
      <bottom style="medium">
        <color rgb="FFFF0000"/>
      </bottom>
      <diagonal/>
    </border>
    <border>
      <left/>
      <right style="thin">
        <color theme="0" tint="-0.34998626667073579"/>
      </right>
      <top style="medium">
        <color rgb="FFFF0000"/>
      </top>
      <bottom style="medium">
        <color rgb="FFFF0000"/>
      </bottom>
      <diagonal/>
    </border>
    <border>
      <left style="medium">
        <color rgb="FFFF0000"/>
      </left>
      <right style="medium">
        <color rgb="FFFF0000"/>
      </right>
      <top style="thin">
        <color theme="0" tint="-0.249977111117893"/>
      </top>
      <bottom style="medium">
        <color rgb="FFFF0000"/>
      </bottom>
      <diagonal/>
    </border>
    <border>
      <left/>
      <right/>
      <top/>
      <bottom style="medium">
        <color rgb="FFFF0000"/>
      </bottom>
      <diagonal/>
    </border>
    <border>
      <left/>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2" fillId="2" borderId="0" xfId="0" applyFont="1" applyFill="1" applyBorder="1"/>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9" xfId="0" applyFont="1" applyFill="1" applyBorder="1"/>
    <xf numFmtId="0" fontId="4" fillId="4" borderId="10" xfId="0" applyFont="1" applyFill="1" applyBorder="1"/>
    <xf numFmtId="0" fontId="5" fillId="2" borderId="0" xfId="0" applyFont="1" applyFill="1" applyBorder="1"/>
    <xf numFmtId="0" fontId="1" fillId="2" borderId="0" xfId="0" applyFont="1" applyFill="1" applyBorder="1" applyAlignment="1">
      <alignment horizontal="center"/>
    </xf>
    <xf numFmtId="0" fontId="1" fillId="2" borderId="16" xfId="0" applyFont="1" applyFill="1" applyBorder="1"/>
    <xf numFmtId="0" fontId="1" fillId="2" borderId="19" xfId="0" applyFont="1" applyFill="1" applyBorder="1"/>
    <xf numFmtId="0" fontId="6" fillId="2" borderId="0" xfId="0" applyFont="1" applyFill="1" applyBorder="1" applyAlignment="1">
      <alignment horizontal="center"/>
    </xf>
    <xf numFmtId="0" fontId="4" fillId="5" borderId="11" xfId="0" applyFont="1" applyFill="1" applyBorder="1" applyAlignment="1">
      <alignment horizontal="center"/>
    </xf>
    <xf numFmtId="0" fontId="4" fillId="5" borderId="18" xfId="0" applyFont="1" applyFill="1" applyBorder="1" applyAlignment="1">
      <alignment horizontal="center"/>
    </xf>
    <xf numFmtId="0" fontId="4" fillId="5" borderId="9" xfId="0" applyFont="1" applyFill="1" applyBorder="1" applyAlignment="1">
      <alignment horizontal="center"/>
    </xf>
    <xf numFmtId="0" fontId="4" fillId="5" borderId="20" xfId="0" applyFont="1" applyFill="1" applyBorder="1" applyAlignment="1">
      <alignment horizontal="center"/>
    </xf>
    <xf numFmtId="0" fontId="4" fillId="4" borderId="22" xfId="0" applyFont="1" applyFill="1" applyBorder="1"/>
    <xf numFmtId="0" fontId="4" fillId="5" borderId="12" xfId="0" applyFont="1" applyFill="1" applyBorder="1" applyAlignment="1">
      <alignment horizontal="center"/>
    </xf>
    <xf numFmtId="0" fontId="4" fillId="5" borderId="19" xfId="0" applyFont="1" applyFill="1" applyBorder="1" applyAlignment="1">
      <alignment horizontal="center"/>
    </xf>
    <xf numFmtId="0" fontId="4" fillId="5" borderId="10" xfId="0" applyFont="1" applyFill="1" applyBorder="1" applyAlignment="1">
      <alignment horizontal="center"/>
    </xf>
    <xf numFmtId="0" fontId="4" fillId="5" borderId="17"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1" fillId="2" borderId="21" xfId="0" applyFont="1" applyFill="1" applyBorder="1"/>
    <xf numFmtId="0" fontId="3" fillId="2" borderId="16" xfId="0" applyFont="1" applyFill="1" applyBorder="1"/>
    <xf numFmtId="0" fontId="4" fillId="5" borderId="30" xfId="0" applyFont="1" applyFill="1" applyBorder="1" applyAlignment="1">
      <alignment horizontal="center"/>
    </xf>
    <xf numFmtId="0" fontId="4" fillId="5" borderId="23" xfId="0" applyFont="1" applyFill="1" applyBorder="1" applyAlignment="1">
      <alignment horizontal="center"/>
    </xf>
    <xf numFmtId="0" fontId="4" fillId="4" borderId="24" xfId="0" applyFont="1" applyFill="1" applyBorder="1" applyAlignment="1">
      <alignment horizontal="center"/>
    </xf>
    <xf numFmtId="0" fontId="4" fillId="5" borderId="20" xfId="0" applyFont="1" applyFill="1" applyBorder="1"/>
    <xf numFmtId="0" fontId="4" fillId="4" borderId="23" xfId="0" applyFont="1" applyFill="1" applyBorder="1" applyAlignment="1">
      <alignment horizont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4" borderId="40" xfId="0" applyFont="1" applyFill="1" applyBorder="1" applyAlignment="1">
      <alignment horizontal="center"/>
    </xf>
    <xf numFmtId="0" fontId="4" fillId="5" borderId="38" xfId="0" applyFont="1" applyFill="1" applyBorder="1" applyAlignment="1">
      <alignment horizontal="center"/>
    </xf>
    <xf numFmtId="0" fontId="4" fillId="5" borderId="39" xfId="0" applyFont="1" applyFill="1" applyBorder="1" applyAlignment="1">
      <alignment horizontal="center"/>
    </xf>
    <xf numFmtId="0" fontId="4" fillId="4" borderId="25" xfId="0" applyFont="1" applyFill="1" applyBorder="1" applyAlignment="1">
      <alignment horizontal="center"/>
    </xf>
    <xf numFmtId="0" fontId="4" fillId="4" borderId="11" xfId="0" applyFont="1" applyFill="1" applyBorder="1"/>
    <xf numFmtId="0" fontId="4" fillId="5" borderId="13" xfId="0" applyFont="1" applyFill="1" applyBorder="1" applyAlignment="1">
      <alignment horizontal="center"/>
    </xf>
    <xf numFmtId="0" fontId="4" fillId="5" borderId="15" xfId="0" applyFont="1" applyFill="1" applyBorder="1" applyAlignment="1">
      <alignment horizontal="center"/>
    </xf>
    <xf numFmtId="0" fontId="4" fillId="4" borderId="19" xfId="0" applyFont="1" applyFill="1" applyBorder="1" applyAlignment="1">
      <alignment horizontal="center"/>
    </xf>
    <xf numFmtId="0" fontId="4" fillId="4" borderId="0" xfId="0" applyFont="1" applyFill="1" applyBorder="1" applyAlignment="1">
      <alignment horizontal="center"/>
    </xf>
    <xf numFmtId="0" fontId="4" fillId="4" borderId="28" xfId="0" applyFont="1" applyFill="1" applyBorder="1" applyAlignment="1">
      <alignment horizontal="center"/>
    </xf>
    <xf numFmtId="0" fontId="4" fillId="4" borderId="18"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4" fillId="4" borderId="26" xfId="0" applyFont="1" applyFill="1" applyBorder="1" applyAlignment="1">
      <alignment horizontal="center"/>
    </xf>
    <xf numFmtId="0" fontId="4" fillId="4" borderId="20" xfId="0" applyFont="1" applyFill="1" applyBorder="1" applyAlignment="1">
      <alignment horizontal="center"/>
    </xf>
    <xf numFmtId="0" fontId="4" fillId="4" borderId="22"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44" xfId="0" applyFont="1" applyFill="1" applyBorder="1" applyAlignment="1">
      <alignment horizontal="center"/>
    </xf>
    <xf numFmtId="0" fontId="3" fillId="2" borderId="23" xfId="0" applyFont="1" applyFill="1" applyBorder="1" applyAlignment="1"/>
    <xf numFmtId="0" fontId="3" fillId="5" borderId="16" xfId="0" applyFont="1" applyFill="1" applyBorder="1"/>
    <xf numFmtId="1" fontId="4" fillId="4" borderId="40" xfId="0" applyNumberFormat="1" applyFont="1" applyFill="1" applyBorder="1" applyAlignment="1">
      <alignment horizontal="center"/>
    </xf>
    <xf numFmtId="1" fontId="4" fillId="4" borderId="24" xfId="0" applyNumberFormat="1" applyFont="1" applyFill="1" applyBorder="1" applyAlignment="1">
      <alignment horizontal="center"/>
    </xf>
    <xf numFmtId="0" fontId="8" fillId="2" borderId="16" xfId="0" applyFont="1" applyFill="1" applyBorder="1" applyAlignment="1">
      <alignment horizontal="center"/>
    </xf>
    <xf numFmtId="0" fontId="9" fillId="2" borderId="0" xfId="0" applyFont="1" applyFill="1" applyBorder="1" applyAlignment="1">
      <alignment horizontal="center" vertical="center"/>
    </xf>
    <xf numFmtId="0" fontId="9" fillId="2" borderId="45" xfId="0" applyFont="1" applyFill="1" applyBorder="1" applyAlignment="1">
      <alignment horizontal="center" vertical="center"/>
    </xf>
    <xf numFmtId="0" fontId="8" fillId="2" borderId="46" xfId="0" applyFont="1" applyFill="1" applyBorder="1" applyAlignment="1">
      <alignment horizontal="center"/>
    </xf>
    <xf numFmtId="0" fontId="9" fillId="2" borderId="0" xfId="0" applyFont="1" applyFill="1" applyAlignment="1">
      <alignment horizontal="center" vertical="center"/>
    </xf>
    <xf numFmtId="1" fontId="4" fillId="4" borderId="29" xfId="0" applyNumberFormat="1" applyFont="1" applyFill="1" applyBorder="1" applyAlignment="1">
      <alignment horizontal="center"/>
    </xf>
    <xf numFmtId="1" fontId="4" fillId="4" borderId="28" xfId="0" applyNumberFormat="1" applyFont="1" applyFill="1" applyBorder="1" applyAlignment="1">
      <alignment horizontal="center"/>
    </xf>
    <xf numFmtId="1" fontId="4" fillId="4" borderId="27" xfId="0" applyNumberFormat="1" applyFont="1" applyFill="1" applyBorder="1" applyAlignment="1">
      <alignment horizontal="center"/>
    </xf>
    <xf numFmtId="1" fontId="4" fillId="4" borderId="42" xfId="0" applyNumberFormat="1" applyFont="1" applyFill="1" applyBorder="1" applyAlignment="1">
      <alignment horizontal="center"/>
    </xf>
    <xf numFmtId="1" fontId="4" fillId="4" borderId="43" xfId="0" applyNumberFormat="1" applyFont="1" applyFill="1" applyBorder="1" applyAlignment="1">
      <alignment horizontal="center"/>
    </xf>
    <xf numFmtId="0" fontId="1" fillId="2" borderId="47" xfId="0" applyFont="1" applyFill="1" applyBorder="1"/>
    <xf numFmtId="0" fontId="1" fillId="2" borderId="48" xfId="0" applyFont="1" applyFill="1" applyBorder="1"/>
    <xf numFmtId="0" fontId="13" fillId="2" borderId="48" xfId="0" applyFont="1" applyFill="1" applyBorder="1" applyAlignment="1">
      <alignment horizontal="center"/>
    </xf>
    <xf numFmtId="0" fontId="1" fillId="2" borderId="49" xfId="0" applyFont="1" applyFill="1" applyBorder="1"/>
    <xf numFmtId="0" fontId="1" fillId="3" borderId="50" xfId="0" applyFont="1" applyFill="1" applyBorder="1"/>
    <xf numFmtId="0" fontId="1" fillId="3" borderId="53" xfId="0" applyFont="1" applyFill="1" applyBorder="1" applyAlignment="1">
      <alignment horizontal="right"/>
    </xf>
    <xf numFmtId="0" fontId="16" fillId="3" borderId="0" xfId="0" applyFont="1" applyFill="1" applyBorder="1" applyAlignment="1">
      <alignment vertical="center"/>
    </xf>
    <xf numFmtId="0" fontId="16" fillId="3" borderId="54" xfId="0" applyFont="1" applyFill="1" applyBorder="1" applyAlignment="1">
      <alignment vertical="center"/>
    </xf>
    <xf numFmtId="0" fontId="16" fillId="3" borderId="0" xfId="0" applyFont="1" applyFill="1" applyBorder="1" applyAlignment="1">
      <alignment vertical="center" wrapText="1"/>
    </xf>
    <xf numFmtId="0" fontId="16" fillId="3" borderId="54" xfId="0" applyFont="1" applyFill="1" applyBorder="1" applyAlignment="1">
      <alignment vertical="center" wrapText="1"/>
    </xf>
    <xf numFmtId="0" fontId="1" fillId="3" borderId="53" xfId="0" applyFont="1" applyFill="1" applyBorder="1"/>
    <xf numFmtId="0" fontId="1" fillId="3" borderId="55" xfId="0" applyFont="1" applyFill="1" applyBorder="1"/>
    <xf numFmtId="0" fontId="15" fillId="2" borderId="0" xfId="0" applyFont="1" applyFill="1" applyBorder="1" applyAlignment="1">
      <alignment horizontal="right"/>
    </xf>
    <xf numFmtId="0" fontId="5" fillId="2" borderId="0" xfId="0" applyFont="1" applyFill="1" applyBorder="1" applyAlignment="1">
      <alignment horizontal="center" vertical="center"/>
    </xf>
    <xf numFmtId="0" fontId="1" fillId="2" borderId="4"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Border="1"/>
    <xf numFmtId="0" fontId="3" fillId="2" borderId="23" xfId="0" applyFont="1" applyFill="1" applyBorder="1" applyAlignment="1">
      <alignment horizontal="right"/>
    </xf>
    <xf numFmtId="0" fontId="3" fillId="2" borderId="22" xfId="0" applyFont="1" applyFill="1" applyBorder="1" applyAlignment="1">
      <alignment horizontal="right"/>
    </xf>
    <xf numFmtId="0" fontId="20" fillId="2" borderId="0" xfId="0" applyFont="1" applyFill="1" applyBorder="1"/>
    <xf numFmtId="0" fontId="19" fillId="2" borderId="0" xfId="0" applyFont="1" applyFill="1" applyBorder="1" applyAlignment="1">
      <alignment horizontal="right"/>
    </xf>
    <xf numFmtId="0" fontId="4" fillId="2" borderId="5" xfId="0" applyFont="1" applyFill="1" applyBorder="1" applyAlignment="1">
      <alignment horizontal="center" wrapText="1"/>
    </xf>
    <xf numFmtId="0" fontId="1" fillId="2" borderId="0" xfId="0" applyFont="1" applyFill="1" applyBorder="1" applyAlignment="1">
      <alignment horizontal="right"/>
    </xf>
    <xf numFmtId="0" fontId="17" fillId="5" borderId="50"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17" fillId="5" borderId="56"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14" fillId="3" borderId="50" xfId="0" applyFont="1" applyFill="1" applyBorder="1" applyAlignment="1">
      <alignment horizontal="left"/>
    </xf>
    <xf numFmtId="0" fontId="14" fillId="3" borderId="51" xfId="0" applyFont="1" applyFill="1" applyBorder="1" applyAlignment="1">
      <alignment horizontal="left"/>
    </xf>
    <xf numFmtId="0" fontId="14" fillId="3" borderId="52" xfId="0" applyFont="1" applyFill="1" applyBorder="1" applyAlignment="1">
      <alignment horizontal="left"/>
    </xf>
    <xf numFmtId="0" fontId="14" fillId="3" borderId="53" xfId="0" applyFont="1" applyFill="1" applyBorder="1" applyAlignment="1">
      <alignment horizontal="left"/>
    </xf>
    <xf numFmtId="0" fontId="14" fillId="3" borderId="0" xfId="0" applyFont="1" applyFill="1" applyBorder="1" applyAlignment="1">
      <alignment horizontal="left"/>
    </xf>
    <xf numFmtId="0" fontId="14" fillId="3" borderId="54" xfId="0" applyFont="1" applyFill="1" applyBorder="1" applyAlignment="1">
      <alignment horizontal="left"/>
    </xf>
    <xf numFmtId="0" fontId="14" fillId="3" borderId="55" xfId="0" applyFont="1" applyFill="1" applyBorder="1" applyAlignment="1">
      <alignment horizontal="left"/>
    </xf>
    <xf numFmtId="0" fontId="14" fillId="3" borderId="56" xfId="0" applyFont="1" applyFill="1" applyBorder="1" applyAlignment="1">
      <alignment horizontal="left"/>
    </xf>
    <xf numFmtId="0" fontId="14" fillId="3" borderId="57" xfId="0" applyFont="1" applyFill="1" applyBorder="1" applyAlignment="1">
      <alignment horizontal="left"/>
    </xf>
    <xf numFmtId="0" fontId="16" fillId="3" borderId="51"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3" fillId="2" borderId="23" xfId="0" applyFont="1" applyFill="1" applyBorder="1" applyAlignment="1">
      <alignment horizontal="left"/>
    </xf>
    <xf numFmtId="0" fontId="3" fillId="2" borderId="20" xfId="0" applyFont="1" applyFill="1" applyBorder="1" applyAlignment="1">
      <alignment horizontal="left"/>
    </xf>
    <xf numFmtId="0" fontId="1" fillId="2" borderId="23" xfId="0" applyFont="1" applyFill="1" applyBorder="1" applyAlignment="1">
      <alignment horizontal="right"/>
    </xf>
    <xf numFmtId="0" fontId="1" fillId="2" borderId="22" xfId="0" applyFont="1" applyFill="1" applyBorder="1" applyAlignment="1">
      <alignment horizontal="right"/>
    </xf>
    <xf numFmtId="0" fontId="7" fillId="2" borderId="0" xfId="0" applyFont="1" applyFill="1" applyBorder="1" applyAlignment="1">
      <alignment horizontal="right"/>
    </xf>
    <xf numFmtId="0" fontId="7" fillId="2" borderId="41" xfId="0" applyFont="1" applyFill="1" applyBorder="1" applyAlignment="1">
      <alignment horizontal="right"/>
    </xf>
    <xf numFmtId="0" fontId="11" fillId="2" borderId="0" xfId="0" applyFont="1" applyFill="1" applyBorder="1" applyAlignment="1">
      <alignment horizontal="right"/>
    </xf>
    <xf numFmtId="0" fontId="11" fillId="2" borderId="19" xfId="0" applyFont="1" applyFill="1" applyBorder="1" applyAlignment="1">
      <alignment horizontal="right"/>
    </xf>
    <xf numFmtId="0" fontId="3" fillId="2" borderId="23" xfId="0" applyFont="1" applyFill="1" applyBorder="1" applyAlignment="1">
      <alignment horizontal="right"/>
    </xf>
    <xf numFmtId="0" fontId="3" fillId="2" borderId="20" xfId="0" applyFont="1" applyFill="1" applyBorder="1" applyAlignment="1">
      <alignment horizontal="right"/>
    </xf>
    <xf numFmtId="0" fontId="18" fillId="2" borderId="23" xfId="0" applyFont="1" applyFill="1" applyBorder="1" applyAlignment="1">
      <alignment horizontal="right"/>
    </xf>
    <xf numFmtId="0" fontId="18" fillId="2" borderId="20" xfId="0" applyFont="1" applyFill="1" applyBorder="1" applyAlignment="1">
      <alignment horizontal="right"/>
    </xf>
    <xf numFmtId="0" fontId="3" fillId="2" borderId="22" xfId="0" applyFont="1" applyFill="1" applyBorder="1" applyAlignment="1">
      <alignment horizontal="right"/>
    </xf>
    <xf numFmtId="0" fontId="3" fillId="2" borderId="15" xfId="0" applyFont="1" applyFill="1" applyBorder="1" applyAlignment="1">
      <alignment horizontal="right"/>
    </xf>
    <xf numFmtId="0" fontId="3" fillId="2" borderId="17" xfId="0" applyFont="1" applyFill="1" applyBorder="1" applyAlignment="1">
      <alignment horizontal="right"/>
    </xf>
    <xf numFmtId="0" fontId="18" fillId="2" borderId="14" xfId="0" applyFont="1" applyFill="1" applyBorder="1" applyAlignment="1">
      <alignment horizontal="right"/>
    </xf>
    <xf numFmtId="0" fontId="18" fillId="2" borderId="19" xfId="0" applyFont="1" applyFill="1" applyBorder="1" applyAlignment="1">
      <alignment horizontal="right"/>
    </xf>
    <xf numFmtId="0" fontId="3" fillId="2" borderId="32" xfId="0" applyFont="1" applyFill="1" applyBorder="1" applyAlignment="1">
      <alignment horizontal="right"/>
    </xf>
    <xf numFmtId="0" fontId="3" fillId="2" borderId="33" xfId="0" applyFont="1" applyFill="1" applyBorder="1" applyAlignment="1">
      <alignment horizontal="right"/>
    </xf>
    <xf numFmtId="0" fontId="18" fillId="2" borderId="36" xfId="0" applyFont="1" applyFill="1" applyBorder="1" applyAlignment="1">
      <alignment horizontal="right"/>
    </xf>
    <xf numFmtId="0" fontId="18" fillId="2" borderId="37" xfId="0" applyFont="1" applyFill="1" applyBorder="1" applyAlignment="1">
      <alignment horizontal="right"/>
    </xf>
    <xf numFmtId="0" fontId="3" fillId="2" borderId="34" xfId="0" applyFont="1" applyFill="1" applyBorder="1" applyAlignment="1">
      <alignment horizontal="right"/>
    </xf>
    <xf numFmtId="0" fontId="3" fillId="2" borderId="35" xfId="0" applyFont="1" applyFill="1" applyBorder="1" applyAlignment="1">
      <alignment horizontal="right"/>
    </xf>
    <xf numFmtId="0" fontId="3" fillId="2" borderId="13" xfId="0" applyFont="1" applyFill="1" applyBorder="1" applyAlignment="1">
      <alignment horizontal="right"/>
    </xf>
    <xf numFmtId="0" fontId="3" fillId="2" borderId="18" xfId="0" applyFont="1" applyFill="1" applyBorder="1" applyAlignment="1">
      <alignment horizontal="right"/>
    </xf>
    <xf numFmtId="0" fontId="3" fillId="2" borderId="19" xfId="0" applyFont="1" applyFill="1" applyBorder="1" applyAlignment="1">
      <alignment horizontal="center" vertical="center" textRotation="90"/>
    </xf>
    <xf numFmtId="0" fontId="3" fillId="2" borderId="13"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7"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9</xdr:col>
      <xdr:colOff>757067</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2717798</xdr:colOff>
      <xdr:row>0</xdr:row>
      <xdr:rowOff>40197</xdr:rowOff>
    </xdr:from>
    <xdr:to>
      <xdr:col>11</xdr:col>
      <xdr:colOff>396804</xdr:colOff>
      <xdr:row>10</xdr:row>
      <xdr:rowOff>157640</xdr:rowOff>
    </xdr:to>
    <xdr:pic>
      <xdr:nvPicPr>
        <xdr:cNvPr id="5" name="Obraz 4">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798" y="40197"/>
          <a:ext cx="8111068" cy="189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workbookViewId="0">
      <selection activeCell="E30" sqref="E30:J30"/>
    </sheetView>
  </sheetViews>
  <sheetFormatPr defaultColWidth="8.85546875" defaultRowHeight="14.25" x14ac:dyDescent="0.2"/>
  <cols>
    <col min="1" max="1" width="2.42578125" style="1" customWidth="1"/>
    <col min="2" max="2" width="4.7109375" style="1" customWidth="1"/>
    <col min="3" max="3" width="3.7109375" style="1" customWidth="1"/>
    <col min="4" max="4" width="15.85546875" style="1" customWidth="1"/>
    <col min="5" max="9" width="8.85546875" style="1"/>
    <col min="10" max="10" width="11.85546875" style="1" customWidth="1"/>
    <col min="11" max="11" width="4.7109375" style="1" customWidth="1"/>
    <col min="12" max="16384" width="8.85546875" style="1"/>
  </cols>
  <sheetData>
    <row r="1" spans="2:11" ht="9.6" customHeight="1" thickBot="1" x14ac:dyDescent="0.25"/>
    <row r="2" spans="2:11" x14ac:dyDescent="0.2">
      <c r="B2" s="2"/>
      <c r="C2" s="3"/>
      <c r="D2" s="3"/>
      <c r="E2" s="3"/>
      <c r="F2" s="3"/>
      <c r="G2" s="3"/>
      <c r="H2" s="3"/>
      <c r="I2" s="3"/>
      <c r="J2" s="3"/>
      <c r="K2" s="4"/>
    </row>
    <row r="3" spans="2:11" x14ac:dyDescent="0.2">
      <c r="B3" s="5"/>
      <c r="C3" s="6"/>
      <c r="D3" s="6"/>
      <c r="E3" s="6"/>
      <c r="F3" s="6"/>
      <c r="G3" s="6"/>
      <c r="H3" s="6"/>
      <c r="I3" s="6"/>
      <c r="J3" s="6"/>
      <c r="K3" s="7"/>
    </row>
    <row r="4" spans="2:11" x14ac:dyDescent="0.2">
      <c r="B4" s="5"/>
      <c r="C4" s="6"/>
      <c r="D4" s="6"/>
      <c r="E4" s="6"/>
      <c r="F4" s="6"/>
      <c r="G4" s="6"/>
      <c r="H4" s="6"/>
      <c r="I4" s="6"/>
      <c r="J4" s="6"/>
      <c r="K4" s="7"/>
    </row>
    <row r="5" spans="2:11" x14ac:dyDescent="0.2">
      <c r="B5" s="5"/>
      <c r="C5" s="6"/>
      <c r="D5" s="6"/>
      <c r="E5" s="6"/>
      <c r="F5" s="6"/>
      <c r="G5" s="6"/>
      <c r="H5" s="6"/>
      <c r="I5" s="6"/>
      <c r="J5" s="6"/>
      <c r="K5" s="7"/>
    </row>
    <row r="6" spans="2:11" x14ac:dyDescent="0.2">
      <c r="B6" s="5"/>
      <c r="C6" s="6"/>
      <c r="D6" s="6"/>
      <c r="E6" s="6"/>
      <c r="F6" s="6"/>
      <c r="G6" s="6"/>
      <c r="H6" s="6"/>
      <c r="I6" s="6"/>
      <c r="J6" s="6"/>
      <c r="K6" s="7"/>
    </row>
    <row r="7" spans="2:11" x14ac:dyDescent="0.2">
      <c r="B7" s="5"/>
      <c r="C7" s="6"/>
      <c r="D7" s="6"/>
      <c r="E7" s="6"/>
      <c r="F7" s="6"/>
      <c r="G7" s="6"/>
      <c r="H7" s="6"/>
      <c r="I7" s="6"/>
      <c r="J7" s="6"/>
      <c r="K7" s="7"/>
    </row>
    <row r="8" spans="2:11" x14ac:dyDescent="0.2">
      <c r="B8" s="5"/>
      <c r="C8" s="6"/>
      <c r="D8" s="6"/>
      <c r="E8" s="6"/>
      <c r="F8" s="6"/>
      <c r="G8" s="6"/>
      <c r="H8" s="6"/>
      <c r="I8" s="6"/>
      <c r="J8" s="6"/>
      <c r="K8" s="7"/>
    </row>
    <row r="9" spans="2:11" x14ac:dyDescent="0.2">
      <c r="B9" s="5"/>
      <c r="C9" s="6"/>
      <c r="D9" s="6"/>
      <c r="E9" s="6"/>
      <c r="F9" s="6"/>
      <c r="G9" s="6"/>
      <c r="H9" s="6"/>
      <c r="I9" s="6"/>
      <c r="J9" s="6"/>
      <c r="K9" s="7"/>
    </row>
    <row r="10" spans="2:11" x14ac:dyDescent="0.2">
      <c r="B10" s="5"/>
      <c r="C10" s="6"/>
      <c r="D10" s="6"/>
      <c r="E10" s="6"/>
      <c r="F10" s="6"/>
      <c r="G10" s="6"/>
      <c r="H10" s="6"/>
      <c r="I10" s="6"/>
      <c r="J10" s="6"/>
      <c r="K10" s="7"/>
    </row>
    <row r="11" spans="2:11" ht="14.45" customHeight="1" thickBot="1" x14ac:dyDescent="0.25">
      <c r="B11" s="5"/>
      <c r="C11" s="6"/>
      <c r="D11" s="6"/>
      <c r="E11" s="6"/>
      <c r="F11" s="6"/>
      <c r="G11" s="6"/>
      <c r="H11" s="6"/>
      <c r="I11" s="6"/>
      <c r="J11" s="6"/>
      <c r="K11" s="7"/>
    </row>
    <row r="12" spans="2:11" ht="15" customHeight="1" x14ac:dyDescent="0.2">
      <c r="B12" s="5"/>
      <c r="C12" s="6"/>
      <c r="D12" s="95" t="s">
        <v>81</v>
      </c>
      <c r="E12" s="118"/>
      <c r="F12" s="119"/>
      <c r="G12" s="119"/>
      <c r="H12" s="119"/>
      <c r="I12" s="119"/>
      <c r="J12" s="120"/>
      <c r="K12" s="7"/>
    </row>
    <row r="13" spans="2:11" ht="15" customHeight="1" x14ac:dyDescent="0.2">
      <c r="B13" s="5"/>
      <c r="C13" s="6"/>
      <c r="D13" s="95"/>
      <c r="E13" s="121"/>
      <c r="F13" s="122"/>
      <c r="G13" s="122"/>
      <c r="H13" s="122"/>
      <c r="I13" s="122"/>
      <c r="J13" s="123"/>
      <c r="K13" s="7"/>
    </row>
    <row r="14" spans="2:11" ht="15.75" thickBot="1" x14ac:dyDescent="0.3">
      <c r="B14" s="5"/>
      <c r="C14" s="6"/>
      <c r="D14" s="90"/>
      <c r="E14" s="124"/>
      <c r="F14" s="125"/>
      <c r="G14" s="125"/>
      <c r="H14" s="125"/>
      <c r="I14" s="125"/>
      <c r="J14" s="126"/>
      <c r="K14" s="7"/>
    </row>
    <row r="15" spans="2:11" ht="15.75" thickBot="1" x14ac:dyDescent="0.3">
      <c r="B15" s="5"/>
      <c r="C15" s="6"/>
      <c r="D15" s="90"/>
      <c r="E15" s="87"/>
      <c r="F15" s="87"/>
      <c r="G15" s="87"/>
      <c r="H15" s="87"/>
      <c r="I15" s="87"/>
      <c r="J15" s="87"/>
      <c r="K15" s="7"/>
    </row>
    <row r="16" spans="2:11" ht="15.75" thickBot="1" x14ac:dyDescent="0.3">
      <c r="B16" s="5"/>
      <c r="C16" s="6"/>
      <c r="D16" s="89" t="s">
        <v>82</v>
      </c>
      <c r="E16" s="127"/>
      <c r="F16" s="128"/>
      <c r="G16" s="128"/>
      <c r="H16" s="128"/>
      <c r="I16" s="128"/>
      <c r="J16" s="129"/>
      <c r="K16" s="7"/>
    </row>
    <row r="17" spans="2:11" ht="15.75" thickBot="1" x14ac:dyDescent="0.3">
      <c r="B17" s="5"/>
      <c r="C17" s="6"/>
      <c r="D17" s="90"/>
      <c r="E17" s="87"/>
      <c r="F17" s="87"/>
      <c r="G17" s="87"/>
      <c r="H17" s="87"/>
      <c r="I17" s="87"/>
      <c r="J17" s="87"/>
      <c r="K17" s="7"/>
    </row>
    <row r="18" spans="2:11" ht="15" x14ac:dyDescent="0.25">
      <c r="B18" s="5"/>
      <c r="C18" s="6"/>
      <c r="D18" s="89" t="s">
        <v>83</v>
      </c>
      <c r="E18" s="118"/>
      <c r="F18" s="119"/>
      <c r="G18" s="119"/>
      <c r="H18" s="119"/>
      <c r="I18" s="119"/>
      <c r="J18" s="120"/>
      <c r="K18" s="7"/>
    </row>
    <row r="19" spans="2:11" ht="15" x14ac:dyDescent="0.25">
      <c r="B19" s="5"/>
      <c r="C19" s="6"/>
      <c r="D19" s="90"/>
      <c r="E19" s="121"/>
      <c r="F19" s="122"/>
      <c r="G19" s="122"/>
      <c r="H19" s="122"/>
      <c r="I19" s="122"/>
      <c r="J19" s="123"/>
      <c r="K19" s="7"/>
    </row>
    <row r="20" spans="2:11" ht="15.75" thickBot="1" x14ac:dyDescent="0.3">
      <c r="B20" s="5"/>
      <c r="C20" s="6"/>
      <c r="D20" s="90"/>
      <c r="E20" s="124"/>
      <c r="F20" s="125"/>
      <c r="G20" s="125"/>
      <c r="H20" s="125"/>
      <c r="I20" s="125"/>
      <c r="J20" s="126"/>
      <c r="K20" s="7"/>
    </row>
    <row r="21" spans="2:11" ht="15.75" thickBot="1" x14ac:dyDescent="0.3">
      <c r="B21" s="5"/>
      <c r="C21" s="6"/>
      <c r="D21" s="90"/>
      <c r="E21" s="87"/>
      <c r="F21" s="87"/>
      <c r="G21" s="87"/>
      <c r="H21" s="87"/>
      <c r="I21" s="87"/>
      <c r="J21" s="87"/>
      <c r="K21" s="7"/>
    </row>
    <row r="22" spans="2:11" ht="15.75" thickBot="1" x14ac:dyDescent="0.3">
      <c r="B22" s="5"/>
      <c r="C22" s="6"/>
      <c r="D22" s="89" t="s">
        <v>84</v>
      </c>
      <c r="E22" s="127"/>
      <c r="F22" s="128"/>
      <c r="G22" s="128"/>
      <c r="H22" s="128"/>
      <c r="I22" s="128"/>
      <c r="J22" s="129"/>
      <c r="K22" s="7"/>
    </row>
    <row r="23" spans="2:11" x14ac:dyDescent="0.2">
      <c r="B23" s="5"/>
      <c r="C23" s="6"/>
      <c r="D23" s="6"/>
      <c r="E23" s="6"/>
      <c r="F23" s="6"/>
      <c r="G23" s="6"/>
      <c r="H23" s="6"/>
      <c r="I23" s="6"/>
      <c r="J23" s="6"/>
      <c r="K23" s="7"/>
    </row>
    <row r="24" spans="2:11" x14ac:dyDescent="0.2">
      <c r="B24" s="5"/>
      <c r="C24" s="6"/>
      <c r="D24" s="6"/>
      <c r="E24" s="6"/>
      <c r="F24" s="6"/>
      <c r="G24" s="6"/>
      <c r="H24" s="6"/>
      <c r="I24" s="6"/>
      <c r="J24" s="6"/>
      <c r="K24" s="7"/>
    </row>
    <row r="25" spans="2:11" x14ac:dyDescent="0.2">
      <c r="B25" s="5"/>
      <c r="C25" s="6"/>
      <c r="D25" s="6"/>
      <c r="E25" s="6"/>
      <c r="F25" s="6"/>
      <c r="G25" s="6"/>
      <c r="H25" s="6"/>
      <c r="I25" s="6"/>
      <c r="J25" s="6"/>
      <c r="K25" s="7"/>
    </row>
    <row r="26" spans="2:11" ht="15" customHeight="1" x14ac:dyDescent="0.2">
      <c r="B26" s="5"/>
      <c r="C26" s="97" t="s">
        <v>85</v>
      </c>
      <c r="D26" s="98"/>
      <c r="E26" s="98"/>
      <c r="F26" s="98"/>
      <c r="G26" s="98"/>
      <c r="H26" s="98"/>
      <c r="I26" s="98"/>
      <c r="J26" s="99"/>
      <c r="K26" s="7"/>
    </row>
    <row r="27" spans="2:11" x14ac:dyDescent="0.2">
      <c r="B27" s="5"/>
      <c r="C27" s="100"/>
      <c r="D27" s="101"/>
      <c r="E27" s="101"/>
      <c r="F27" s="101"/>
      <c r="G27" s="101"/>
      <c r="H27" s="101"/>
      <c r="I27" s="101"/>
      <c r="J27" s="102"/>
      <c r="K27" s="7"/>
    </row>
    <row r="28" spans="2:11" x14ac:dyDescent="0.2">
      <c r="B28" s="5"/>
      <c r="C28" s="6"/>
      <c r="D28" s="6"/>
      <c r="E28" s="6"/>
      <c r="F28" s="6"/>
      <c r="G28" s="6"/>
      <c r="H28" s="6"/>
      <c r="I28" s="6"/>
      <c r="J28" s="6"/>
      <c r="K28" s="7"/>
    </row>
    <row r="29" spans="2:11" ht="15" x14ac:dyDescent="0.25">
      <c r="B29" s="5"/>
      <c r="C29" s="6"/>
      <c r="D29" s="86" t="s">
        <v>27</v>
      </c>
      <c r="E29" s="103" t="s">
        <v>86</v>
      </c>
      <c r="F29" s="104"/>
      <c r="G29" s="104"/>
      <c r="H29" s="104"/>
      <c r="I29" s="104"/>
      <c r="J29" s="105"/>
      <c r="K29" s="7"/>
    </row>
    <row r="30" spans="2:11" x14ac:dyDescent="0.2">
      <c r="B30" s="5"/>
      <c r="C30" s="6"/>
      <c r="D30" s="6"/>
      <c r="E30" s="106" t="s">
        <v>91</v>
      </c>
      <c r="F30" s="107"/>
      <c r="G30" s="107"/>
      <c r="H30" s="107"/>
      <c r="I30" s="107"/>
      <c r="J30" s="108"/>
      <c r="K30" s="7"/>
    </row>
    <row r="31" spans="2:11" x14ac:dyDescent="0.2">
      <c r="B31" s="5"/>
      <c r="C31" s="6"/>
      <c r="D31" s="6"/>
      <c r="E31" s="109"/>
      <c r="F31" s="110"/>
      <c r="G31" s="110"/>
      <c r="H31" s="110"/>
      <c r="I31" s="110"/>
      <c r="J31" s="111"/>
      <c r="K31" s="7"/>
    </row>
    <row r="32" spans="2:11" x14ac:dyDescent="0.2">
      <c r="B32" s="5"/>
      <c r="C32" s="6"/>
      <c r="D32" s="6"/>
      <c r="E32" s="6"/>
      <c r="F32" s="6"/>
      <c r="G32" s="6"/>
      <c r="H32" s="6"/>
      <c r="I32" s="6"/>
      <c r="J32" s="6"/>
      <c r="K32" s="7"/>
    </row>
    <row r="33" spans="2:11" ht="12" customHeight="1" x14ac:dyDescent="0.2">
      <c r="B33" s="5"/>
      <c r="C33" s="78"/>
      <c r="D33" s="112" t="s">
        <v>20</v>
      </c>
      <c r="E33" s="112"/>
      <c r="F33" s="112"/>
      <c r="G33" s="112"/>
      <c r="H33" s="112"/>
      <c r="I33" s="112"/>
      <c r="J33" s="113"/>
      <c r="K33" s="7"/>
    </row>
    <row r="34" spans="2:11" ht="12" customHeight="1" x14ac:dyDescent="0.2">
      <c r="B34" s="88"/>
      <c r="C34" s="79" t="s">
        <v>19</v>
      </c>
      <c r="D34" s="114"/>
      <c r="E34" s="114"/>
      <c r="F34" s="114"/>
      <c r="G34" s="114"/>
      <c r="H34" s="114"/>
      <c r="I34" s="114"/>
      <c r="J34" s="115"/>
      <c r="K34" s="7"/>
    </row>
    <row r="35" spans="2:11" ht="12" customHeight="1" x14ac:dyDescent="0.2">
      <c r="B35" s="88"/>
      <c r="C35" s="79"/>
      <c r="D35" s="114"/>
      <c r="E35" s="114"/>
      <c r="F35" s="114"/>
      <c r="G35" s="114"/>
      <c r="H35" s="114"/>
      <c r="I35" s="114"/>
      <c r="J35" s="115"/>
      <c r="K35" s="7"/>
    </row>
    <row r="36" spans="2:11" ht="12" customHeight="1" x14ac:dyDescent="0.2">
      <c r="B36" s="88"/>
      <c r="C36" s="79"/>
      <c r="D36" s="114"/>
      <c r="E36" s="114"/>
      <c r="F36" s="114"/>
      <c r="G36" s="114"/>
      <c r="H36" s="114"/>
      <c r="I36" s="114"/>
      <c r="J36" s="115"/>
      <c r="K36" s="7"/>
    </row>
    <row r="37" spans="2:11" ht="4.9000000000000004" customHeight="1" x14ac:dyDescent="0.2">
      <c r="B37" s="88"/>
      <c r="C37" s="79"/>
      <c r="D37" s="80"/>
      <c r="E37" s="80"/>
      <c r="F37" s="80"/>
      <c r="G37" s="80"/>
      <c r="H37" s="80"/>
      <c r="I37" s="80"/>
      <c r="J37" s="81"/>
      <c r="K37" s="7"/>
    </row>
    <row r="38" spans="2:11" ht="12" customHeight="1" x14ac:dyDescent="0.2">
      <c r="B38" s="88"/>
      <c r="C38" s="79"/>
      <c r="D38" s="114" t="s">
        <v>22</v>
      </c>
      <c r="E38" s="114"/>
      <c r="F38" s="114"/>
      <c r="G38" s="114"/>
      <c r="H38" s="114"/>
      <c r="I38" s="114"/>
      <c r="J38" s="115"/>
      <c r="K38" s="7"/>
    </row>
    <row r="39" spans="2:11" ht="12" customHeight="1" x14ac:dyDescent="0.2">
      <c r="B39" s="88"/>
      <c r="C39" s="79" t="s">
        <v>21</v>
      </c>
      <c r="D39" s="114"/>
      <c r="E39" s="114"/>
      <c r="F39" s="114"/>
      <c r="G39" s="114"/>
      <c r="H39" s="114"/>
      <c r="I39" s="114"/>
      <c r="J39" s="115"/>
      <c r="K39" s="7"/>
    </row>
    <row r="40" spans="2:11" ht="12" customHeight="1" x14ac:dyDescent="0.2">
      <c r="B40" s="88"/>
      <c r="C40" s="79"/>
      <c r="D40" s="114"/>
      <c r="E40" s="114"/>
      <c r="F40" s="114"/>
      <c r="G40" s="114"/>
      <c r="H40" s="114"/>
      <c r="I40" s="114"/>
      <c r="J40" s="115"/>
      <c r="K40" s="7"/>
    </row>
    <row r="41" spans="2:11" ht="12" customHeight="1" x14ac:dyDescent="0.2">
      <c r="B41" s="88"/>
      <c r="C41" s="79"/>
      <c r="D41" s="114"/>
      <c r="E41" s="114"/>
      <c r="F41" s="114"/>
      <c r="G41" s="114"/>
      <c r="H41" s="114"/>
      <c r="I41" s="114"/>
      <c r="J41" s="115"/>
      <c r="K41" s="7"/>
    </row>
    <row r="42" spans="2:11" ht="4.9000000000000004" customHeight="1" x14ac:dyDescent="0.2">
      <c r="B42" s="88"/>
      <c r="C42" s="79"/>
      <c r="D42" s="82"/>
      <c r="E42" s="82"/>
      <c r="F42" s="82"/>
      <c r="G42" s="82"/>
      <c r="H42" s="82"/>
      <c r="I42" s="82"/>
      <c r="J42" s="83"/>
      <c r="K42" s="7"/>
    </row>
    <row r="43" spans="2:11" ht="12" customHeight="1" x14ac:dyDescent="0.2">
      <c r="B43" s="88"/>
      <c r="C43" s="79"/>
      <c r="D43" s="114" t="s">
        <v>24</v>
      </c>
      <c r="E43" s="114"/>
      <c r="F43" s="114"/>
      <c r="G43" s="114"/>
      <c r="H43" s="114"/>
      <c r="I43" s="114"/>
      <c r="J43" s="115"/>
      <c r="K43" s="7"/>
    </row>
    <row r="44" spans="2:11" ht="12" customHeight="1" x14ac:dyDescent="0.2">
      <c r="B44" s="88"/>
      <c r="C44" s="79" t="s">
        <v>23</v>
      </c>
      <c r="D44" s="114"/>
      <c r="E44" s="114"/>
      <c r="F44" s="114"/>
      <c r="G44" s="114"/>
      <c r="H44" s="114"/>
      <c r="I44" s="114"/>
      <c r="J44" s="115"/>
      <c r="K44" s="7"/>
    </row>
    <row r="45" spans="2:11" ht="12" customHeight="1" x14ac:dyDescent="0.2">
      <c r="B45" s="88"/>
      <c r="C45" s="79"/>
      <c r="D45" s="114"/>
      <c r="E45" s="114"/>
      <c r="F45" s="114"/>
      <c r="G45" s="114"/>
      <c r="H45" s="114"/>
      <c r="I45" s="114"/>
      <c r="J45" s="115"/>
      <c r="K45" s="7"/>
    </row>
    <row r="46" spans="2:11" ht="12" customHeight="1" x14ac:dyDescent="0.2">
      <c r="B46" s="88"/>
      <c r="C46" s="79"/>
      <c r="D46" s="114"/>
      <c r="E46" s="114"/>
      <c r="F46" s="114"/>
      <c r="G46" s="114"/>
      <c r="H46" s="114"/>
      <c r="I46" s="114"/>
      <c r="J46" s="115"/>
      <c r="K46" s="7"/>
    </row>
    <row r="47" spans="2:11" ht="4.9000000000000004" customHeight="1" x14ac:dyDescent="0.2">
      <c r="B47" s="88"/>
      <c r="C47" s="79"/>
      <c r="D47" s="80"/>
      <c r="E47" s="80"/>
      <c r="F47" s="80"/>
      <c r="G47" s="80"/>
      <c r="H47" s="80"/>
      <c r="I47" s="80"/>
      <c r="J47" s="81"/>
      <c r="K47" s="7"/>
    </row>
    <row r="48" spans="2:11" ht="12" customHeight="1" x14ac:dyDescent="0.2">
      <c r="B48" s="88"/>
      <c r="C48" s="79"/>
      <c r="D48" s="114" t="s">
        <v>26</v>
      </c>
      <c r="E48" s="114"/>
      <c r="F48" s="114"/>
      <c r="G48" s="114"/>
      <c r="H48" s="114"/>
      <c r="I48" s="114"/>
      <c r="J48" s="115"/>
      <c r="K48" s="7"/>
    </row>
    <row r="49" spans="2:11" ht="12" customHeight="1" x14ac:dyDescent="0.2">
      <c r="B49" s="88"/>
      <c r="C49" s="79" t="s">
        <v>25</v>
      </c>
      <c r="D49" s="114"/>
      <c r="E49" s="114"/>
      <c r="F49" s="114"/>
      <c r="G49" s="114"/>
      <c r="H49" s="114"/>
      <c r="I49" s="114"/>
      <c r="J49" s="115"/>
      <c r="K49" s="7"/>
    </row>
    <row r="50" spans="2:11" ht="12" customHeight="1" x14ac:dyDescent="0.2">
      <c r="B50" s="5"/>
      <c r="C50" s="84"/>
      <c r="D50" s="114"/>
      <c r="E50" s="114"/>
      <c r="F50" s="114"/>
      <c r="G50" s="114"/>
      <c r="H50" s="114"/>
      <c r="I50" s="114"/>
      <c r="J50" s="115"/>
      <c r="K50" s="7"/>
    </row>
    <row r="51" spans="2:11" ht="12" customHeight="1" x14ac:dyDescent="0.2">
      <c r="B51" s="5"/>
      <c r="C51" s="85"/>
      <c r="D51" s="116"/>
      <c r="E51" s="116"/>
      <c r="F51" s="116"/>
      <c r="G51" s="116"/>
      <c r="H51" s="116"/>
      <c r="I51" s="116"/>
      <c r="J51" s="117"/>
      <c r="K51" s="7"/>
    </row>
    <row r="52" spans="2:11" x14ac:dyDescent="0.2">
      <c r="B52" s="5"/>
      <c r="C52" s="6"/>
      <c r="D52" s="6"/>
      <c r="E52" s="6"/>
      <c r="F52" s="6"/>
      <c r="G52" s="6"/>
      <c r="H52" s="6"/>
      <c r="I52" s="6"/>
      <c r="J52" s="6"/>
      <c r="K52" s="7"/>
    </row>
    <row r="53" spans="2:11" x14ac:dyDescent="0.2">
      <c r="B53" s="5"/>
      <c r="C53" s="6"/>
      <c r="D53" s="6"/>
      <c r="E53" s="6"/>
      <c r="F53" s="6"/>
      <c r="G53" s="6"/>
      <c r="H53" s="6"/>
      <c r="I53" s="6"/>
      <c r="J53" s="6"/>
      <c r="K53" s="7"/>
    </row>
    <row r="54" spans="2:11" x14ac:dyDescent="0.2">
      <c r="B54" s="5"/>
      <c r="C54" s="6"/>
      <c r="D54" s="6"/>
      <c r="E54" s="6"/>
      <c r="F54" s="6"/>
      <c r="G54" s="6"/>
      <c r="H54" s="6"/>
      <c r="I54" s="96" t="s">
        <v>28</v>
      </c>
      <c r="J54" s="96"/>
      <c r="K54" s="7"/>
    </row>
    <row r="55" spans="2:11" ht="15" thickBot="1" x14ac:dyDescent="0.25">
      <c r="B55" s="8"/>
      <c r="C55" s="9"/>
      <c r="D55" s="9"/>
      <c r="E55" s="9"/>
      <c r="F55" s="9"/>
      <c r="G55" s="9"/>
      <c r="H55" s="9"/>
      <c r="I55" s="9"/>
      <c r="J55" s="9"/>
      <c r="K55" s="10"/>
    </row>
  </sheetData>
  <mergeCells count="16">
    <mergeCell ref="D12:D13"/>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K97"/>
  <sheetViews>
    <sheetView topLeftCell="A76" zoomScale="90" zoomScaleNormal="90" workbookViewId="0">
      <selection activeCell="N62" sqref="N62"/>
    </sheetView>
  </sheetViews>
  <sheetFormatPr defaultColWidth="8.85546875" defaultRowHeight="14.25" x14ac:dyDescent="0.2"/>
  <cols>
    <col min="1" max="2" width="3.28515625" style="1" customWidth="1"/>
    <col min="3" max="3" width="8.85546875" style="1"/>
    <col min="4" max="4" width="13.7109375" style="1" customWidth="1"/>
    <col min="5" max="5" width="13.85546875" style="1" customWidth="1"/>
    <col min="6" max="10" width="13.7109375" style="1" customWidth="1"/>
    <col min="11" max="11" width="3.28515625" style="1" customWidth="1"/>
    <col min="12" max="16384" width="8.85546875" style="1"/>
  </cols>
  <sheetData>
    <row r="13" spans="2:11" ht="15" thickBot="1" x14ac:dyDescent="0.25"/>
    <row r="14" spans="2:11" ht="20.25" thickBot="1" x14ac:dyDescent="0.35">
      <c r="B14" s="74"/>
      <c r="C14" s="75"/>
      <c r="D14" s="75"/>
      <c r="E14" s="75"/>
      <c r="F14" s="75"/>
      <c r="G14" s="76" t="s">
        <v>87</v>
      </c>
      <c r="H14" s="75"/>
      <c r="I14" s="75"/>
      <c r="J14" s="75"/>
      <c r="K14" s="77"/>
    </row>
    <row r="15" spans="2:11" ht="15" thickBot="1" x14ac:dyDescent="0.25"/>
    <row r="16" spans="2:11" x14ac:dyDescent="0.2">
      <c r="B16" s="2"/>
      <c r="C16" s="3"/>
      <c r="D16" s="3"/>
      <c r="E16" s="3"/>
      <c r="F16" s="3"/>
      <c r="G16" s="3"/>
      <c r="H16" s="3"/>
      <c r="I16" s="3"/>
      <c r="J16" s="3"/>
      <c r="K16" s="4"/>
    </row>
    <row r="17" spans="2:11" ht="16.5" x14ac:dyDescent="0.25">
      <c r="B17" s="5"/>
      <c r="C17" s="11" t="s">
        <v>88</v>
      </c>
      <c r="D17" s="6"/>
      <c r="E17" s="6"/>
      <c r="F17" s="6"/>
      <c r="G17" s="6"/>
      <c r="H17" s="6"/>
      <c r="I17" s="6"/>
      <c r="J17" s="6"/>
      <c r="K17" s="7"/>
    </row>
    <row r="18" spans="2:11" x14ac:dyDescent="0.2">
      <c r="B18" s="5"/>
      <c r="C18" s="6"/>
      <c r="D18" s="6"/>
      <c r="E18" s="6"/>
      <c r="F18" s="6"/>
      <c r="G18" s="6"/>
      <c r="H18" s="6"/>
      <c r="I18" s="6"/>
      <c r="J18" s="6"/>
      <c r="K18" s="7"/>
    </row>
    <row r="19" spans="2:11" ht="15" x14ac:dyDescent="0.25">
      <c r="B19" s="5"/>
      <c r="C19" s="6"/>
      <c r="D19" s="147" t="s">
        <v>29</v>
      </c>
      <c r="E19" s="148"/>
      <c r="F19" s="30">
        <v>23</v>
      </c>
      <c r="G19" s="6"/>
      <c r="H19" s="138" t="s">
        <v>89</v>
      </c>
      <c r="I19" s="139"/>
      <c r="J19" s="30">
        <v>11</v>
      </c>
      <c r="K19" s="7"/>
    </row>
    <row r="20" spans="2:11" ht="15" x14ac:dyDescent="0.25">
      <c r="B20" s="5"/>
      <c r="C20" s="6"/>
      <c r="D20" s="151" t="s">
        <v>30</v>
      </c>
      <c r="E20" s="152"/>
      <c r="F20" s="30"/>
      <c r="G20" s="6"/>
      <c r="H20" s="145" t="s">
        <v>90</v>
      </c>
      <c r="I20" s="146"/>
      <c r="J20" s="30">
        <v>13</v>
      </c>
      <c r="K20" s="7"/>
    </row>
    <row r="21" spans="2:11" ht="15" x14ac:dyDescent="0.25">
      <c r="B21" s="5"/>
      <c r="C21" s="6"/>
      <c r="D21" s="151" t="s">
        <v>31</v>
      </c>
      <c r="E21" s="152"/>
      <c r="F21" s="30">
        <v>60</v>
      </c>
      <c r="G21" s="6"/>
      <c r="H21" s="138" t="s">
        <v>33</v>
      </c>
      <c r="I21" s="139"/>
      <c r="J21" s="34">
        <f>IF(F21-F19=0,"",F21-F19)</f>
        <v>37</v>
      </c>
      <c r="K21" s="7"/>
    </row>
    <row r="22" spans="2:11" ht="15" x14ac:dyDescent="0.25">
      <c r="B22" s="5"/>
      <c r="C22" s="6"/>
      <c r="D22" s="149" t="s">
        <v>32</v>
      </c>
      <c r="E22" s="150"/>
      <c r="F22" s="31"/>
      <c r="G22" s="6"/>
      <c r="H22" s="143" t="s">
        <v>34</v>
      </c>
      <c r="I22" s="144"/>
      <c r="J22" s="34">
        <v>2</v>
      </c>
      <c r="K22" s="7"/>
    </row>
    <row r="23" spans="2:11" ht="15" thickBot="1" x14ac:dyDescent="0.25">
      <c r="B23" s="8"/>
      <c r="C23" s="9"/>
      <c r="D23" s="9"/>
      <c r="E23" s="9"/>
      <c r="F23" s="9"/>
      <c r="G23" s="9"/>
      <c r="H23" s="9"/>
      <c r="I23" s="9"/>
      <c r="J23" s="9"/>
      <c r="K23" s="10"/>
    </row>
    <row r="24" spans="2:11" ht="15" thickBot="1" x14ac:dyDescent="0.25"/>
    <row r="25" spans="2:11" x14ac:dyDescent="0.2">
      <c r="B25" s="2"/>
      <c r="C25" s="3"/>
      <c r="D25" s="3"/>
      <c r="E25" s="3"/>
      <c r="F25" s="3"/>
      <c r="G25" s="3"/>
      <c r="H25" s="3"/>
      <c r="I25" s="3"/>
      <c r="J25" s="3"/>
      <c r="K25" s="4"/>
    </row>
    <row r="26" spans="2:11" ht="16.5" x14ac:dyDescent="0.25">
      <c r="B26" s="5"/>
      <c r="C26" s="11" t="s">
        <v>35</v>
      </c>
      <c r="D26" s="6"/>
      <c r="E26" s="6"/>
      <c r="F26" s="6"/>
      <c r="G26" s="6"/>
      <c r="H26" s="6"/>
      <c r="I26" s="6"/>
      <c r="J26" s="6"/>
      <c r="K26" s="7"/>
    </row>
    <row r="27" spans="2:11" x14ac:dyDescent="0.2">
      <c r="B27" s="5"/>
      <c r="C27" s="6"/>
      <c r="D27" s="6"/>
      <c r="E27" s="6"/>
      <c r="F27" s="6"/>
      <c r="G27" s="6"/>
      <c r="H27" s="6"/>
      <c r="I27" s="6"/>
      <c r="J27" s="6"/>
      <c r="K27" s="7"/>
    </row>
    <row r="28" spans="2:11" ht="15" x14ac:dyDescent="0.25">
      <c r="B28" s="5"/>
      <c r="C28" s="6"/>
      <c r="D28" s="138" t="s">
        <v>36</v>
      </c>
      <c r="E28" s="139"/>
      <c r="F28" s="14"/>
      <c r="G28" s="6"/>
      <c r="H28" s="153" t="s">
        <v>38</v>
      </c>
      <c r="I28" s="154"/>
      <c r="J28" s="12"/>
      <c r="K28" s="7" t="s">
        <v>12</v>
      </c>
    </row>
    <row r="29" spans="2:11" ht="15" x14ac:dyDescent="0.25">
      <c r="B29" s="5"/>
      <c r="C29" s="6"/>
      <c r="D29" s="143" t="s">
        <v>37</v>
      </c>
      <c r="E29" s="144"/>
      <c r="F29" s="15"/>
      <c r="G29" s="6"/>
      <c r="H29" s="138" t="s">
        <v>39</v>
      </c>
      <c r="I29" s="139"/>
      <c r="J29" s="13">
        <v>20</v>
      </c>
      <c r="K29" s="7"/>
    </row>
    <row r="30" spans="2:11" ht="15" x14ac:dyDescent="0.25">
      <c r="B30" s="5"/>
      <c r="C30" s="6"/>
      <c r="D30" s="6"/>
      <c r="E30" s="6"/>
      <c r="F30" s="6"/>
      <c r="G30" s="6"/>
      <c r="H30" s="138" t="s">
        <v>40</v>
      </c>
      <c r="I30" s="139"/>
      <c r="J30" s="28" t="str">
        <f>IF(D30*G30=0,"",D30*G30)</f>
        <v/>
      </c>
      <c r="K30" s="7"/>
    </row>
    <row r="31" spans="2:11" ht="15" thickBot="1" x14ac:dyDescent="0.25">
      <c r="B31" s="8"/>
      <c r="C31" s="9"/>
      <c r="D31" s="9"/>
      <c r="E31" s="9"/>
      <c r="F31" s="9"/>
      <c r="G31" s="9"/>
      <c r="H31" s="9"/>
      <c r="I31" s="9"/>
      <c r="J31" s="9"/>
      <c r="K31" s="10"/>
    </row>
    <row r="32" spans="2:11" ht="15" thickBot="1" x14ac:dyDescent="0.25"/>
    <row r="33" spans="2:11" x14ac:dyDescent="0.2">
      <c r="B33" s="2"/>
      <c r="C33" s="3"/>
      <c r="D33" s="3"/>
      <c r="E33" s="3"/>
      <c r="F33" s="3"/>
      <c r="G33" s="3"/>
      <c r="H33" s="3"/>
      <c r="I33" s="3"/>
      <c r="J33" s="3"/>
      <c r="K33" s="4"/>
    </row>
    <row r="34" spans="2:11" ht="16.5" x14ac:dyDescent="0.25">
      <c r="B34" s="5"/>
      <c r="C34" s="11" t="s">
        <v>41</v>
      </c>
      <c r="D34" s="6"/>
      <c r="E34" s="6"/>
      <c r="F34" s="6"/>
      <c r="G34" s="6"/>
      <c r="H34" s="6"/>
      <c r="I34" s="6"/>
      <c r="J34" s="6"/>
      <c r="K34" s="7"/>
    </row>
    <row r="35" spans="2:11" x14ac:dyDescent="0.2">
      <c r="B35" s="5"/>
      <c r="C35" s="6"/>
      <c r="D35" s="6"/>
      <c r="E35" s="6"/>
      <c r="F35" s="6"/>
      <c r="G35" s="6"/>
      <c r="H35" s="6"/>
      <c r="I35" s="6"/>
      <c r="J35" s="6"/>
      <c r="K35" s="7"/>
    </row>
    <row r="36" spans="2:11" ht="15" x14ac:dyDescent="0.2">
      <c r="B36" s="5"/>
      <c r="C36" s="16" t="s">
        <v>42</v>
      </c>
      <c r="D36" s="6"/>
      <c r="E36" s="6"/>
      <c r="F36" s="6"/>
      <c r="G36" s="6"/>
      <c r="H36" s="6"/>
      <c r="I36" s="6"/>
      <c r="J36" s="6"/>
      <c r="K36" s="7"/>
    </row>
    <row r="37" spans="2:11" ht="18" thickBot="1" x14ac:dyDescent="0.25">
      <c r="B37" s="5"/>
      <c r="C37" s="6"/>
      <c r="D37" s="18"/>
      <c r="E37" s="64" t="s">
        <v>43</v>
      </c>
      <c r="F37" s="68" t="s">
        <v>44</v>
      </c>
      <c r="G37" s="64" t="s">
        <v>0</v>
      </c>
      <c r="H37" s="64" t="s">
        <v>1</v>
      </c>
      <c r="I37" s="65" t="s">
        <v>13</v>
      </c>
      <c r="J37" s="6"/>
      <c r="K37" s="7"/>
    </row>
    <row r="38" spans="2:11" ht="14.45" customHeight="1" x14ac:dyDescent="0.25">
      <c r="B38" s="5"/>
      <c r="C38" s="19"/>
      <c r="D38" s="155" t="s">
        <v>45</v>
      </c>
      <c r="E38" s="26" t="s">
        <v>2</v>
      </c>
      <c r="F38" s="48"/>
      <c r="G38" s="27">
        <v>44.2</v>
      </c>
      <c r="H38" s="49"/>
      <c r="I38" s="41" t="str">
        <f>IF($F38="","",F38*G38*H38)</f>
        <v/>
      </c>
      <c r="J38" s="6"/>
      <c r="K38" s="7"/>
    </row>
    <row r="39" spans="2:11" ht="15" x14ac:dyDescent="0.25">
      <c r="B39" s="5"/>
      <c r="C39" s="19"/>
      <c r="D39" s="155"/>
      <c r="E39" s="21" t="s">
        <v>3</v>
      </c>
      <c r="F39" s="51"/>
      <c r="G39" s="22">
        <v>44.2</v>
      </c>
      <c r="H39" s="52"/>
      <c r="I39" s="53" t="str">
        <f t="shared" ref="I39:I46" si="0">IF($F39="","",F39*G39*H39)</f>
        <v/>
      </c>
      <c r="J39" s="6"/>
      <c r="K39" s="7"/>
    </row>
    <row r="40" spans="2:11" ht="15" x14ac:dyDescent="0.25">
      <c r="B40" s="5"/>
      <c r="C40" s="19"/>
      <c r="D40" s="155"/>
      <c r="E40" s="21" t="s">
        <v>4</v>
      </c>
      <c r="F40" s="51"/>
      <c r="G40" s="22">
        <v>44.2</v>
      </c>
      <c r="H40" s="52"/>
      <c r="I40" s="50" t="str">
        <f t="shared" si="0"/>
        <v/>
      </c>
      <c r="J40" s="6"/>
      <c r="K40" s="7"/>
    </row>
    <row r="41" spans="2:11" ht="15" x14ac:dyDescent="0.25">
      <c r="B41" s="5"/>
      <c r="C41" s="19"/>
      <c r="D41" s="155"/>
      <c r="E41" s="21" t="s">
        <v>5</v>
      </c>
      <c r="F41" s="51"/>
      <c r="G41" s="22">
        <v>44.2</v>
      </c>
      <c r="H41" s="52"/>
      <c r="I41" s="54" t="str">
        <f t="shared" si="0"/>
        <v/>
      </c>
      <c r="J41" s="6"/>
      <c r="K41" s="7"/>
    </row>
    <row r="42" spans="2:11" ht="15" x14ac:dyDescent="0.25">
      <c r="B42" s="5"/>
      <c r="C42" s="19"/>
      <c r="D42" s="155"/>
      <c r="E42" s="23" t="s">
        <v>6</v>
      </c>
      <c r="F42" s="55"/>
      <c r="G42" s="24">
        <v>138.4</v>
      </c>
      <c r="H42" s="56"/>
      <c r="I42" s="54" t="str">
        <f t="shared" si="0"/>
        <v/>
      </c>
      <c r="J42" s="6"/>
      <c r="K42" s="7"/>
    </row>
    <row r="43" spans="2:11" ht="15" x14ac:dyDescent="0.25">
      <c r="B43" s="5"/>
      <c r="C43" s="19"/>
      <c r="D43" s="155"/>
      <c r="E43" s="26" t="s">
        <v>7</v>
      </c>
      <c r="F43" s="48"/>
      <c r="G43" s="27">
        <v>346.5</v>
      </c>
      <c r="H43" s="49"/>
      <c r="I43" s="54" t="str">
        <f t="shared" si="0"/>
        <v/>
      </c>
      <c r="J43" s="6"/>
      <c r="K43" s="7"/>
    </row>
    <row r="44" spans="2:11" ht="15" x14ac:dyDescent="0.25">
      <c r="B44" s="5"/>
      <c r="C44" s="19"/>
      <c r="D44" s="155"/>
      <c r="E44" s="23" t="s">
        <v>8</v>
      </c>
      <c r="F44" s="55"/>
      <c r="G44" s="24">
        <v>308.10000000000002</v>
      </c>
      <c r="H44" s="56"/>
      <c r="I44" s="54" t="str">
        <f t="shared" si="0"/>
        <v/>
      </c>
      <c r="J44" s="6"/>
      <c r="K44" s="7"/>
    </row>
    <row r="45" spans="2:11" ht="15" x14ac:dyDescent="0.25">
      <c r="B45" s="5"/>
      <c r="C45" s="19"/>
      <c r="D45" s="155"/>
      <c r="E45" s="28" t="s">
        <v>9</v>
      </c>
      <c r="F45" s="57"/>
      <c r="G45" s="29">
        <v>81.400000000000006</v>
      </c>
      <c r="H45" s="58"/>
      <c r="I45" s="54" t="str">
        <f t="shared" si="0"/>
        <v/>
      </c>
      <c r="J45" s="6"/>
      <c r="K45" s="7"/>
    </row>
    <row r="46" spans="2:11" ht="15.75" thickBot="1" x14ac:dyDescent="0.3">
      <c r="B46" s="5"/>
      <c r="C46" s="19"/>
      <c r="D46" s="155"/>
      <c r="E46" s="28" t="s">
        <v>10</v>
      </c>
      <c r="F46" s="57"/>
      <c r="G46" s="29">
        <v>639.5</v>
      </c>
      <c r="H46" s="58"/>
      <c r="I46" s="59" t="str">
        <f t="shared" si="0"/>
        <v/>
      </c>
      <c r="J46" s="6"/>
      <c r="K46" s="7"/>
    </row>
    <row r="47" spans="2:11" ht="15.75" thickBot="1" x14ac:dyDescent="0.3">
      <c r="B47" s="5"/>
      <c r="C47" s="6"/>
      <c r="D47" s="32"/>
      <c r="E47" s="6"/>
      <c r="F47" s="6"/>
      <c r="G47" s="6"/>
      <c r="H47" s="20" t="s">
        <v>46</v>
      </c>
      <c r="I47" s="36" t="str">
        <f>IF(SUM(I38:I46)=0,"",SUM(I38:I46))</f>
        <v/>
      </c>
      <c r="J47" s="6"/>
      <c r="K47" s="7"/>
    </row>
    <row r="48" spans="2:11" x14ac:dyDescent="0.2">
      <c r="B48" s="5"/>
      <c r="C48" s="6"/>
      <c r="D48" s="6"/>
      <c r="E48" s="6"/>
      <c r="F48" s="6"/>
      <c r="G48" s="6"/>
      <c r="H48" s="6"/>
      <c r="I48" s="6"/>
      <c r="J48" s="6"/>
      <c r="K48" s="7"/>
    </row>
    <row r="49" spans="2:11" ht="15" x14ac:dyDescent="0.2">
      <c r="B49" s="5"/>
      <c r="C49" s="16" t="s">
        <v>47</v>
      </c>
      <c r="D49" s="6"/>
      <c r="E49" s="6"/>
      <c r="F49" s="6"/>
      <c r="G49" s="6"/>
      <c r="H49" s="6"/>
      <c r="I49" s="6"/>
      <c r="J49" s="6"/>
      <c r="K49" s="7"/>
    </row>
    <row r="50" spans="2:11" x14ac:dyDescent="0.2">
      <c r="B50" s="5"/>
      <c r="C50" s="6"/>
      <c r="D50" s="6"/>
      <c r="E50" s="6"/>
      <c r="F50" s="6"/>
      <c r="G50" s="6"/>
      <c r="H50" s="6"/>
      <c r="I50" s="6"/>
      <c r="J50" s="6"/>
      <c r="K50" s="7"/>
    </row>
    <row r="51" spans="2:11" x14ac:dyDescent="0.2">
      <c r="B51" s="5"/>
      <c r="C51" s="6" t="s">
        <v>48</v>
      </c>
      <c r="D51" s="6"/>
      <c r="E51" s="6"/>
      <c r="F51" s="6"/>
      <c r="G51" s="6"/>
      <c r="H51" s="6"/>
      <c r="I51" s="6"/>
      <c r="J51" s="6"/>
      <c r="K51" s="7"/>
    </row>
    <row r="52" spans="2:11" x14ac:dyDescent="0.2">
      <c r="B52" s="5"/>
      <c r="C52" s="6"/>
      <c r="D52" s="6"/>
      <c r="E52" s="6"/>
      <c r="F52" s="6"/>
      <c r="G52" s="6"/>
      <c r="H52" s="6"/>
      <c r="I52" s="6"/>
      <c r="J52" s="6"/>
      <c r="K52" s="7"/>
    </row>
    <row r="53" spans="2:11" ht="18" thickBot="1" x14ac:dyDescent="0.25">
      <c r="B53" s="5"/>
      <c r="C53" s="6"/>
      <c r="D53" s="6"/>
      <c r="E53" s="6"/>
      <c r="F53" s="68" t="s">
        <v>44</v>
      </c>
      <c r="G53" s="64" t="s">
        <v>11</v>
      </c>
      <c r="H53" s="64" t="s">
        <v>54</v>
      </c>
      <c r="I53" s="66" t="s">
        <v>14</v>
      </c>
      <c r="J53" s="6"/>
      <c r="K53" s="7"/>
    </row>
    <row r="54" spans="2:11" ht="15" x14ac:dyDescent="0.25">
      <c r="B54" s="5"/>
      <c r="C54" s="6"/>
      <c r="D54" s="153" t="s">
        <v>49</v>
      </c>
      <c r="E54" s="154"/>
      <c r="F54" s="45"/>
      <c r="G54" s="45"/>
      <c r="H54" s="46">
        <v>37</v>
      </c>
      <c r="I54" s="44" t="str">
        <f>IF($F54="","",F54*G54*H54)</f>
        <v/>
      </c>
      <c r="J54" s="6"/>
      <c r="K54" s="7"/>
    </row>
    <row r="55" spans="2:11" ht="15" x14ac:dyDescent="0.25">
      <c r="B55" s="5"/>
      <c r="C55" s="6"/>
      <c r="D55" s="153" t="s">
        <v>50</v>
      </c>
      <c r="E55" s="154"/>
      <c r="F55" s="45"/>
      <c r="G55" s="45"/>
      <c r="H55" s="46">
        <v>18.5</v>
      </c>
      <c r="I55" s="54" t="str">
        <f t="shared" ref="I55:I59" si="1">IF($F55="","",F55*G55*H55)</f>
        <v/>
      </c>
      <c r="J55" s="6"/>
      <c r="K55" s="7"/>
    </row>
    <row r="56" spans="2:11" ht="15" x14ac:dyDescent="0.25">
      <c r="B56" s="5"/>
      <c r="C56" s="6"/>
      <c r="D56" s="153" t="s">
        <v>51</v>
      </c>
      <c r="E56" s="154"/>
      <c r="F56" s="45"/>
      <c r="G56" s="45"/>
      <c r="H56" s="46">
        <v>37</v>
      </c>
      <c r="I56" s="54" t="str">
        <f t="shared" si="1"/>
        <v/>
      </c>
      <c r="J56" s="6"/>
      <c r="K56" s="7"/>
    </row>
    <row r="57" spans="2:11" ht="15" x14ac:dyDescent="0.25">
      <c r="B57" s="5"/>
      <c r="C57" s="6"/>
      <c r="D57" s="153" t="s">
        <v>52</v>
      </c>
      <c r="E57" s="154"/>
      <c r="F57" s="14"/>
      <c r="G57" s="14"/>
      <c r="H57" s="35">
        <v>37</v>
      </c>
      <c r="I57" s="54" t="str">
        <f t="shared" si="1"/>
        <v/>
      </c>
      <c r="J57" s="6"/>
      <c r="K57" s="7"/>
    </row>
    <row r="58" spans="2:11" ht="15" x14ac:dyDescent="0.25">
      <c r="B58" s="5"/>
      <c r="C58" s="6"/>
      <c r="D58" s="153" t="s">
        <v>45</v>
      </c>
      <c r="E58" s="154"/>
      <c r="F58" s="15"/>
      <c r="G58" s="15"/>
      <c r="H58" s="47">
        <v>37</v>
      </c>
      <c r="I58" s="53" t="str">
        <f t="shared" si="1"/>
        <v/>
      </c>
      <c r="J58" s="6"/>
      <c r="K58" s="7"/>
    </row>
    <row r="59" spans="2:11" ht="15.75" thickBot="1" x14ac:dyDescent="0.3">
      <c r="B59" s="5"/>
      <c r="C59" s="6"/>
      <c r="D59" s="138" t="s">
        <v>53</v>
      </c>
      <c r="E59" s="139"/>
      <c r="F59" s="15"/>
      <c r="G59" s="15"/>
      <c r="H59" s="47">
        <v>37</v>
      </c>
      <c r="I59" s="50" t="str">
        <f t="shared" si="1"/>
        <v/>
      </c>
      <c r="J59" s="6"/>
      <c r="K59" s="7"/>
    </row>
    <row r="60" spans="2:11" ht="15.75" thickBot="1" x14ac:dyDescent="0.3">
      <c r="B60" s="5"/>
      <c r="C60" s="6"/>
      <c r="D60" s="6"/>
      <c r="E60" s="6"/>
      <c r="F60" s="6"/>
      <c r="G60" s="6"/>
      <c r="H60" s="20" t="s">
        <v>55</v>
      </c>
      <c r="I60" s="36" t="str">
        <f>IF(SUM(I54:I59)=0,"",SUM(I54:I59))</f>
        <v/>
      </c>
      <c r="J60" s="6"/>
      <c r="K60" s="7"/>
    </row>
    <row r="61" spans="2:11" x14ac:dyDescent="0.2">
      <c r="B61" s="5"/>
      <c r="C61" s="6"/>
      <c r="D61" s="6"/>
      <c r="E61" s="6"/>
      <c r="F61" s="6"/>
      <c r="G61" s="6"/>
      <c r="H61" s="6"/>
      <c r="I61" s="6"/>
      <c r="J61" s="6"/>
      <c r="K61" s="7"/>
    </row>
    <row r="62" spans="2:11" x14ac:dyDescent="0.2">
      <c r="B62" s="5"/>
      <c r="C62" s="6" t="s">
        <v>56</v>
      </c>
      <c r="D62" s="6"/>
      <c r="E62" s="6"/>
      <c r="F62" s="6"/>
      <c r="G62" s="6"/>
      <c r="H62" s="6"/>
      <c r="I62" s="6"/>
      <c r="J62" s="6"/>
      <c r="K62" s="7"/>
    </row>
    <row r="63" spans="2:11" x14ac:dyDescent="0.2">
      <c r="B63" s="5"/>
      <c r="C63" s="6"/>
      <c r="D63" s="6"/>
      <c r="E63" s="6"/>
      <c r="F63" s="6"/>
      <c r="G63" s="6"/>
      <c r="H63" s="6"/>
      <c r="I63" s="6"/>
      <c r="J63" s="6"/>
      <c r="K63" s="7"/>
    </row>
    <row r="64" spans="2:11" ht="18" thickBot="1" x14ac:dyDescent="0.25">
      <c r="B64" s="5"/>
      <c r="C64" s="6"/>
      <c r="D64" s="6"/>
      <c r="E64" s="6"/>
      <c r="F64" s="18"/>
      <c r="G64" s="67" t="s">
        <v>57</v>
      </c>
      <c r="H64" s="67" t="s">
        <v>54</v>
      </c>
      <c r="I64" s="66" t="s">
        <v>15</v>
      </c>
      <c r="J64" s="6"/>
      <c r="K64" s="7"/>
    </row>
    <row r="65" spans="2:11" ht="15.75" thickBot="1" x14ac:dyDescent="0.3">
      <c r="B65" s="5"/>
      <c r="C65" s="6"/>
      <c r="D65" s="93" t="s">
        <v>59</v>
      </c>
      <c r="E65" s="130" t="s">
        <v>58</v>
      </c>
      <c r="F65" s="131"/>
      <c r="G65" s="42">
        <v>20</v>
      </c>
      <c r="H65" s="43">
        <v>37</v>
      </c>
      <c r="I65" s="44">
        <f>IF(G65="","",0.33*G65*H65)</f>
        <v>244.20000000000002</v>
      </c>
      <c r="J65" s="6"/>
      <c r="K65" s="7"/>
    </row>
    <row r="66" spans="2:11" ht="15.75" thickBot="1" x14ac:dyDescent="0.3">
      <c r="B66" s="5"/>
      <c r="C66" s="6"/>
      <c r="D66" s="6"/>
      <c r="E66" s="6"/>
      <c r="F66" s="6"/>
      <c r="G66" s="6"/>
      <c r="H66" s="20" t="s">
        <v>46</v>
      </c>
      <c r="I66" s="36">
        <f>IF(I65="","",I65)</f>
        <v>244.20000000000002</v>
      </c>
      <c r="J66" s="6"/>
      <c r="K66" s="7"/>
    </row>
    <row r="67" spans="2:11" x14ac:dyDescent="0.2">
      <c r="B67" s="5"/>
      <c r="C67" s="6"/>
      <c r="D67" s="6"/>
      <c r="E67" s="6"/>
      <c r="F67" s="6"/>
      <c r="G67" s="6"/>
      <c r="H67" s="6"/>
      <c r="I67" s="6"/>
      <c r="J67" s="6"/>
      <c r="K67" s="7"/>
    </row>
    <row r="68" spans="2:11" x14ac:dyDescent="0.2">
      <c r="B68" s="5"/>
      <c r="C68" s="6" t="s">
        <v>60</v>
      </c>
      <c r="D68" s="6"/>
      <c r="E68" s="6"/>
      <c r="F68" s="6"/>
      <c r="G68" s="6"/>
      <c r="H68" s="6"/>
      <c r="I68" s="6"/>
      <c r="J68" s="6"/>
      <c r="K68" s="7"/>
    </row>
    <row r="69" spans="2:11" x14ac:dyDescent="0.2">
      <c r="B69" s="5"/>
      <c r="C69" s="6"/>
      <c r="D69" s="6"/>
      <c r="E69" s="6"/>
      <c r="F69" s="6"/>
      <c r="G69" s="6"/>
      <c r="H69" s="6"/>
      <c r="I69" s="6"/>
      <c r="J69" s="6"/>
      <c r="K69" s="7"/>
    </row>
    <row r="70" spans="2:11" ht="18" thickBot="1" x14ac:dyDescent="0.25">
      <c r="B70" s="5"/>
      <c r="C70" s="6"/>
      <c r="D70" s="6"/>
      <c r="E70" s="6"/>
      <c r="F70" s="6"/>
      <c r="G70" s="6"/>
      <c r="H70" s="6"/>
      <c r="I70" s="6"/>
      <c r="J70" s="66" t="s">
        <v>16</v>
      </c>
      <c r="K70" s="7"/>
    </row>
    <row r="71" spans="2:11" ht="15" x14ac:dyDescent="0.25">
      <c r="B71" s="5"/>
      <c r="C71" s="6"/>
      <c r="D71" s="156" t="s">
        <v>62</v>
      </c>
      <c r="E71" s="157"/>
      <c r="F71" s="158"/>
      <c r="G71" s="140" t="s">
        <v>61</v>
      </c>
      <c r="H71" s="141"/>
      <c r="I71" s="38"/>
      <c r="J71" s="62" t="str">
        <f>IF(I71="","",I71)</f>
        <v/>
      </c>
      <c r="K71" s="7"/>
    </row>
    <row r="72" spans="2:11" ht="15" x14ac:dyDescent="0.25">
      <c r="B72" s="5"/>
      <c r="C72" s="6"/>
      <c r="D72" s="159"/>
      <c r="E72" s="160"/>
      <c r="F72" s="161"/>
      <c r="G72" s="138" t="s">
        <v>63</v>
      </c>
      <c r="H72" s="139"/>
      <c r="I72" s="39">
        <v>100</v>
      </c>
      <c r="J72" s="70">
        <f>IF(I72="","",1.25*I72)</f>
        <v>125</v>
      </c>
      <c r="K72" s="7"/>
    </row>
    <row r="73" spans="2:11" ht="15" x14ac:dyDescent="0.25">
      <c r="B73" s="5"/>
      <c r="C73" s="6"/>
      <c r="D73" s="138" t="s">
        <v>64</v>
      </c>
      <c r="E73" s="142"/>
      <c r="F73" s="139"/>
      <c r="G73" s="138" t="s">
        <v>65</v>
      </c>
      <c r="H73" s="139"/>
      <c r="I73" s="38">
        <v>399</v>
      </c>
      <c r="J73" s="71">
        <f>IF(I73="","",0.75*I73)</f>
        <v>299.25</v>
      </c>
      <c r="K73" s="7"/>
    </row>
    <row r="74" spans="2:11" ht="14.45" customHeight="1" thickBot="1" x14ac:dyDescent="0.3">
      <c r="B74" s="5"/>
      <c r="C74" s="6"/>
      <c r="D74" s="60" t="s">
        <v>66</v>
      </c>
      <c r="E74" s="33" t="s">
        <v>67</v>
      </c>
      <c r="F74" s="61"/>
      <c r="G74" s="138" t="s">
        <v>68</v>
      </c>
      <c r="H74" s="139"/>
      <c r="I74" s="40"/>
      <c r="J74" s="69" t="str">
        <f>IF(F74="","",I74*F74)</f>
        <v/>
      </c>
      <c r="K74" s="7"/>
    </row>
    <row r="75" spans="2:11" ht="15.75" thickBot="1" x14ac:dyDescent="0.3">
      <c r="B75" s="5"/>
      <c r="C75" s="6"/>
      <c r="D75" s="6"/>
      <c r="E75" s="6"/>
      <c r="F75" s="6"/>
      <c r="G75" s="6"/>
      <c r="H75" s="6"/>
      <c r="I75" s="20" t="s">
        <v>46</v>
      </c>
      <c r="J75" s="63">
        <f>IF(SUM(J71:J74)=0,"",SUM(J71:J74))</f>
        <v>424.25</v>
      </c>
      <c r="K75" s="7"/>
    </row>
    <row r="76" spans="2:11" ht="15" thickBot="1" x14ac:dyDescent="0.25">
      <c r="B76" s="5"/>
      <c r="C76" s="6"/>
      <c r="D76" s="6"/>
      <c r="E76" s="6"/>
      <c r="F76" s="6"/>
      <c r="G76" s="6"/>
      <c r="H76" s="6"/>
      <c r="I76" s="6"/>
      <c r="J76" s="6"/>
      <c r="K76" s="7"/>
    </row>
    <row r="77" spans="2:11" ht="17.25" thickBot="1" x14ac:dyDescent="0.3">
      <c r="B77" s="5"/>
      <c r="C77" s="134" t="s">
        <v>69</v>
      </c>
      <c r="D77" s="134"/>
      <c r="E77" s="134"/>
      <c r="F77" s="134"/>
      <c r="G77" s="134"/>
      <c r="H77" s="134"/>
      <c r="I77" s="135"/>
      <c r="J77" s="63">
        <f>IF(SUM($J$75,$I$66,$I$60,$I$47)=0,"",SUM($J$75,$I$66,$I$60,$I$47))</f>
        <v>668.45</v>
      </c>
      <c r="K77" s="7"/>
    </row>
    <row r="78" spans="2:11" ht="15" thickBot="1" x14ac:dyDescent="0.25">
      <c r="B78" s="8"/>
      <c r="C78" s="9"/>
      <c r="D78" s="9"/>
      <c r="E78" s="9"/>
      <c r="F78" s="9"/>
      <c r="G78" s="9"/>
      <c r="H78" s="9"/>
      <c r="I78" s="9"/>
      <c r="J78" s="9"/>
      <c r="K78" s="10"/>
    </row>
    <row r="79" spans="2:11" ht="15" thickBot="1" x14ac:dyDescent="0.25"/>
    <row r="80" spans="2:11" x14ac:dyDescent="0.2">
      <c r="B80" s="2"/>
      <c r="C80" s="3"/>
      <c r="D80" s="3"/>
      <c r="E80" s="3"/>
      <c r="F80" s="3"/>
      <c r="G80" s="3"/>
      <c r="H80" s="3"/>
      <c r="I80" s="3"/>
      <c r="J80" s="3"/>
      <c r="K80" s="4"/>
    </row>
    <row r="81" spans="2:11" ht="16.5" x14ac:dyDescent="0.25">
      <c r="B81" s="5"/>
      <c r="C81" s="11" t="s">
        <v>70</v>
      </c>
      <c r="D81" s="6"/>
      <c r="E81" s="6"/>
      <c r="F81" s="6"/>
      <c r="G81" s="6"/>
      <c r="H81" s="6"/>
      <c r="I81" s="6"/>
      <c r="J81" s="6"/>
      <c r="K81" s="7"/>
    </row>
    <row r="82" spans="2:11" x14ac:dyDescent="0.2">
      <c r="B82" s="5"/>
      <c r="C82" s="6"/>
      <c r="D82" s="6"/>
      <c r="E82" s="6"/>
      <c r="F82" s="6"/>
      <c r="G82" s="6"/>
      <c r="H82" s="6"/>
      <c r="I82" s="6"/>
      <c r="J82" s="6"/>
      <c r="K82" s="7"/>
    </row>
    <row r="83" spans="2:11" ht="15" x14ac:dyDescent="0.2">
      <c r="B83" s="5"/>
      <c r="C83" s="16" t="s">
        <v>71</v>
      </c>
      <c r="D83" s="6"/>
      <c r="E83" s="6"/>
      <c r="F83" s="6"/>
      <c r="G83" s="6"/>
      <c r="H83" s="6"/>
      <c r="I83" s="6"/>
      <c r="J83" s="6"/>
      <c r="K83" s="7"/>
    </row>
    <row r="84" spans="2:11" x14ac:dyDescent="0.2">
      <c r="B84" s="5"/>
      <c r="C84" s="6"/>
      <c r="D84" s="6"/>
      <c r="E84" s="6"/>
      <c r="F84" s="6"/>
      <c r="G84" s="6"/>
      <c r="H84" s="6"/>
      <c r="I84" s="6"/>
      <c r="J84" s="6"/>
      <c r="K84" s="7"/>
    </row>
    <row r="85" spans="2:11" ht="18" thickBot="1" x14ac:dyDescent="0.25">
      <c r="B85" s="5"/>
      <c r="C85" s="6"/>
      <c r="D85" s="6"/>
      <c r="E85" s="6"/>
      <c r="F85" s="18"/>
      <c r="G85" s="64" t="s">
        <v>57</v>
      </c>
      <c r="H85" s="64" t="s">
        <v>74</v>
      </c>
      <c r="I85" s="66" t="s">
        <v>17</v>
      </c>
      <c r="J85" s="6"/>
      <c r="K85" s="7"/>
    </row>
    <row r="86" spans="2:11" ht="15.75" thickBot="1" x14ac:dyDescent="0.3">
      <c r="B86" s="5"/>
      <c r="C86" s="6"/>
      <c r="D86" s="94" t="s">
        <v>73</v>
      </c>
      <c r="E86" s="130" t="s">
        <v>72</v>
      </c>
      <c r="F86" s="131"/>
      <c r="G86" s="24">
        <v>20</v>
      </c>
      <c r="H86" s="35">
        <v>2</v>
      </c>
      <c r="I86" s="63">
        <f>IF(G86="","",0.74*G86*H86)</f>
        <v>29.6</v>
      </c>
      <c r="J86" s="6"/>
      <c r="K86" s="7"/>
    </row>
    <row r="87" spans="2:11" x14ac:dyDescent="0.2">
      <c r="B87" s="5"/>
      <c r="C87" s="6"/>
      <c r="D87" s="6"/>
      <c r="E87" s="6"/>
      <c r="F87" s="6"/>
      <c r="G87" s="6"/>
      <c r="H87" s="6"/>
      <c r="I87" s="6"/>
      <c r="J87" s="6"/>
      <c r="K87" s="7"/>
    </row>
    <row r="88" spans="2:11" ht="15" x14ac:dyDescent="0.2">
      <c r="B88" s="5"/>
      <c r="C88" s="16" t="s">
        <v>75</v>
      </c>
      <c r="D88" s="6"/>
      <c r="E88" s="6"/>
      <c r="F88" s="6"/>
      <c r="G88" s="6"/>
      <c r="H88" s="6"/>
      <c r="I88" s="6"/>
      <c r="J88" s="6"/>
      <c r="K88" s="7"/>
    </row>
    <row r="89" spans="2:11" ht="18" thickBot="1" x14ac:dyDescent="0.25">
      <c r="B89" s="5"/>
      <c r="C89" s="6"/>
      <c r="D89" s="6"/>
      <c r="E89" s="6"/>
      <c r="F89" s="6"/>
      <c r="G89" s="6"/>
      <c r="H89" s="6"/>
      <c r="I89" s="6"/>
      <c r="J89" s="66" t="s">
        <v>18</v>
      </c>
      <c r="K89" s="7"/>
    </row>
    <row r="90" spans="2:11" ht="15.75" thickBot="1" x14ac:dyDescent="0.3">
      <c r="B90" s="5"/>
      <c r="C90" s="6"/>
      <c r="D90" s="91" t="s">
        <v>66</v>
      </c>
      <c r="E90" s="92" t="s">
        <v>67</v>
      </c>
      <c r="F90" s="37" t="s">
        <v>12</v>
      </c>
      <c r="G90" s="132" t="s">
        <v>76</v>
      </c>
      <c r="H90" s="133"/>
      <c r="I90" s="25"/>
      <c r="J90" s="63" t="str">
        <f>IF(F90="","",I90*F90)</f>
        <v/>
      </c>
      <c r="K90" s="7"/>
    </row>
    <row r="91" spans="2:11" ht="15" thickBot="1" x14ac:dyDescent="0.25">
      <c r="B91" s="5"/>
      <c r="C91" s="6"/>
      <c r="D91" s="6"/>
      <c r="E91" s="6"/>
      <c r="F91" s="6"/>
      <c r="G91" s="6"/>
      <c r="H91" s="6"/>
      <c r="I91" s="6"/>
      <c r="J91" s="17"/>
      <c r="K91" s="7"/>
    </row>
    <row r="92" spans="2:11" ht="17.25" thickBot="1" x14ac:dyDescent="0.3">
      <c r="B92" s="5"/>
      <c r="C92" s="134" t="s">
        <v>77</v>
      </c>
      <c r="D92" s="134"/>
      <c r="E92" s="134"/>
      <c r="F92" s="134"/>
      <c r="G92" s="134"/>
      <c r="H92" s="134"/>
      <c r="I92" s="135"/>
      <c r="J92" s="72">
        <f>IF(SUM($I$86,$J$90)=0,"",SUM($I$86,$J$90))</f>
        <v>29.6</v>
      </c>
      <c r="K92" s="7"/>
    </row>
    <row r="93" spans="2:11" ht="15" thickBot="1" x14ac:dyDescent="0.25">
      <c r="B93" s="5"/>
      <c r="C93" s="6"/>
      <c r="D93" s="6"/>
      <c r="E93" s="6"/>
      <c r="F93" s="6"/>
      <c r="G93" s="6"/>
      <c r="H93" s="6"/>
      <c r="I93" s="6"/>
      <c r="J93" s="17"/>
      <c r="K93" s="7"/>
    </row>
    <row r="94" spans="2:11" ht="17.25" thickBot="1" x14ac:dyDescent="0.3">
      <c r="B94" s="5"/>
      <c r="C94" s="134" t="s">
        <v>78</v>
      </c>
      <c r="D94" s="134"/>
      <c r="E94" s="134"/>
      <c r="F94" s="134"/>
      <c r="G94" s="134"/>
      <c r="H94" s="134"/>
      <c r="I94" s="134"/>
      <c r="J94" s="63">
        <f>IF(SUM($I$86,$J$90)=0,"",SUM($I$86,$J$90))</f>
        <v>29.6</v>
      </c>
      <c r="K94" s="7"/>
    </row>
    <row r="95" spans="2:11" ht="16.5" thickBot="1" x14ac:dyDescent="0.3">
      <c r="B95" s="5"/>
      <c r="C95" s="136" t="s">
        <v>79</v>
      </c>
      <c r="D95" s="136"/>
      <c r="E95" s="136"/>
      <c r="F95" s="136"/>
      <c r="G95" s="136"/>
      <c r="H95" s="136"/>
      <c r="I95" s="137"/>
      <c r="J95" s="73"/>
      <c r="K95" s="7"/>
    </row>
    <row r="96" spans="2:11" ht="17.25" thickBot="1" x14ac:dyDescent="0.3">
      <c r="B96" s="5"/>
      <c r="C96" s="134" t="s">
        <v>80</v>
      </c>
      <c r="D96" s="134"/>
      <c r="E96" s="134"/>
      <c r="F96" s="134"/>
      <c r="G96" s="134"/>
      <c r="H96" s="134"/>
      <c r="I96" s="135"/>
      <c r="J96" s="72">
        <f>J94*J95</f>
        <v>0</v>
      </c>
      <c r="K96" s="7"/>
    </row>
    <row r="97" spans="2:11" ht="15" thickBot="1" x14ac:dyDescent="0.25">
      <c r="B97" s="8"/>
      <c r="C97" s="9"/>
      <c r="D97" s="9"/>
      <c r="E97" s="9"/>
      <c r="F97" s="9"/>
      <c r="G97" s="9"/>
      <c r="H97" s="9"/>
      <c r="I97" s="9"/>
      <c r="J97" s="9"/>
      <c r="K97" s="10"/>
    </row>
  </sheetData>
  <mergeCells count="34">
    <mergeCell ref="D29:E29"/>
    <mergeCell ref="H28:I28"/>
    <mergeCell ref="H29:I29"/>
    <mergeCell ref="D38:D46"/>
    <mergeCell ref="D71:F72"/>
    <mergeCell ref="E65:F65"/>
    <mergeCell ref="H30:I30"/>
    <mergeCell ref="D59:E59"/>
    <mergeCell ref="D58:E58"/>
    <mergeCell ref="D57:E57"/>
    <mergeCell ref="D56:E56"/>
    <mergeCell ref="D55:E55"/>
    <mergeCell ref="D54:E54"/>
    <mergeCell ref="H22:I22"/>
    <mergeCell ref="H21:I21"/>
    <mergeCell ref="H20:I20"/>
    <mergeCell ref="H19:I19"/>
    <mergeCell ref="D28:E28"/>
    <mergeCell ref="D19:E19"/>
    <mergeCell ref="D22:E22"/>
    <mergeCell ref="D21:E21"/>
    <mergeCell ref="D20:E20"/>
    <mergeCell ref="G74:H74"/>
    <mergeCell ref="G73:H73"/>
    <mergeCell ref="G72:H72"/>
    <mergeCell ref="G71:H71"/>
    <mergeCell ref="D73:F73"/>
    <mergeCell ref="E86:F86"/>
    <mergeCell ref="G90:H90"/>
    <mergeCell ref="C77:I77"/>
    <mergeCell ref="C96:I96"/>
    <mergeCell ref="C95:I95"/>
    <mergeCell ref="C94:I94"/>
    <mergeCell ref="C92:I9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titulinis</vt:lpstr>
      <vt:lpstr>skaičiavimai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2019-05-17T06:14:18Z</dcterms:modified>
</cp:coreProperties>
</file>